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aura\Desktop\RSA\Clases V\"/>
    </mc:Choice>
  </mc:AlternateContent>
  <bookViews>
    <workbookView xWindow="0" yWindow="0" windowWidth="15345" windowHeight="6660" tabRatio="500"/>
  </bookViews>
  <sheets>
    <sheet name="Hoja1" sheetId="1" r:id="rId1"/>
    <sheet name="Hoja2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7" i="1" l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AQ3" i="1"/>
  <c r="AS3" i="1"/>
  <c r="AQ4" i="1"/>
  <c r="AS4" i="1" s="1"/>
  <c r="AQ5" i="1"/>
  <c r="AS5" i="1"/>
  <c r="AQ6" i="1"/>
  <c r="AS6" i="1" s="1"/>
  <c r="AQ7" i="1"/>
  <c r="AS7" i="1" s="1"/>
  <c r="AR7" i="1"/>
  <c r="AQ8" i="1"/>
  <c r="AS8" i="1" s="1"/>
  <c r="AQ9" i="1"/>
  <c r="AS9" i="1" s="1"/>
  <c r="AQ10" i="1"/>
  <c r="AS10" i="1" s="1"/>
  <c r="AQ11" i="1"/>
  <c r="AS11" i="1" s="1"/>
  <c r="AQ12" i="1"/>
  <c r="AS12" i="1"/>
  <c r="AQ13" i="1"/>
  <c r="AS13" i="1"/>
  <c r="AQ14" i="1"/>
  <c r="AS14" i="1"/>
  <c r="AQ15" i="1"/>
  <c r="AS15" i="1"/>
  <c r="AQ16" i="1"/>
  <c r="AS16" i="1"/>
  <c r="AQ17" i="1"/>
  <c r="AS17" i="1"/>
  <c r="AQ18" i="1"/>
  <c r="AS18" i="1" s="1"/>
  <c r="AQ19" i="1"/>
  <c r="AS19" i="1" s="1"/>
  <c r="AQ20" i="1"/>
  <c r="AS20" i="1" s="1"/>
  <c r="AQ21" i="1"/>
  <c r="AS21" i="1"/>
  <c r="AQ22" i="1"/>
  <c r="AS22" i="1" s="1"/>
  <c r="AQ23" i="1"/>
  <c r="AS23" i="1" s="1"/>
  <c r="AQ24" i="1"/>
  <c r="AS24" i="1" s="1"/>
  <c r="AQ25" i="1"/>
  <c r="AS25" i="1" s="1"/>
  <c r="AQ26" i="1"/>
  <c r="AS26" i="1" s="1"/>
  <c r="AQ27" i="1"/>
  <c r="AS27" i="1" s="1"/>
  <c r="AQ28" i="1"/>
  <c r="AS28" i="1" s="1"/>
  <c r="M29" i="1"/>
  <c r="M30" i="1" s="1"/>
  <c r="I33" i="1"/>
  <c r="H36" i="1"/>
  <c r="H33" i="1"/>
  <c r="AR17" i="1" l="1"/>
  <c r="AR27" i="1"/>
  <c r="AR12" i="1"/>
  <c r="AR22" i="1"/>
</calcChain>
</file>

<file path=xl/sharedStrings.xml><?xml version="1.0" encoding="utf-8"?>
<sst xmlns="http://schemas.openxmlformats.org/spreadsheetml/2006/main" count="190" uniqueCount="167">
  <si>
    <t>Fechas</t>
  </si>
  <si>
    <t>Introducción</t>
  </si>
  <si>
    <t>Semana</t>
  </si>
  <si>
    <t>Nº</t>
  </si>
  <si>
    <t>Objetivo</t>
  </si>
  <si>
    <t>Acciones</t>
  </si>
  <si>
    <t>Presentación del Cronograma y Reglas del juego</t>
  </si>
  <si>
    <t>Trabajar en equipo con la información y realizar diapositvas que expliquen el problema a resolver</t>
  </si>
  <si>
    <t xml:space="preserve">Construir en una hoja de excel la matriz de relación conforme al proyecto en cuestión </t>
  </si>
  <si>
    <t>Requerimientos</t>
  </si>
  <si>
    <t>En frases cortas y claras generar los requerimientos del producto</t>
  </si>
  <si>
    <t>Productos existentes</t>
  </si>
  <si>
    <t>Hacer una relación de un producto existente con cada requerimiento</t>
  </si>
  <si>
    <t>Concepto</t>
  </si>
  <si>
    <t>Describir detalladamente el concepto antes de proponer una forma específica</t>
  </si>
  <si>
    <t>Unidad temática</t>
  </si>
  <si>
    <t>Bocetar el objeto intentando cumplir con el requerimiento en cuestión</t>
  </si>
  <si>
    <t>Bocetaje rápido</t>
  </si>
  <si>
    <t>Bocetaje detallado</t>
  </si>
  <si>
    <t>Bocetar detalles específcos del objeto intentando cumplir con el requerimiento de manera específica</t>
  </si>
  <si>
    <t>Combinatorias</t>
  </si>
  <si>
    <t>Bocetar interacciones entre los bocetos anteriores con el objetivo de resolver la mayor cantidad de requerimeintos en un solo concepto</t>
  </si>
  <si>
    <t>Integración</t>
  </si>
  <si>
    <t>Bocetar la propuesta integral de tal manera que deje claras las vistas y los detalles</t>
  </si>
  <si>
    <t>Detalles vs. ACV</t>
  </si>
  <si>
    <t>Verificar si la propuestas está contemplando propuestas en los campos del ciclo de vida del producto</t>
  </si>
  <si>
    <t>Modelo</t>
  </si>
  <si>
    <t>Construir un modelo volumétrico de la forma final para poder hacer pruebas de función y/o uso</t>
  </si>
  <si>
    <t>Objetos del Objeto</t>
  </si>
  <si>
    <t>Hacer bocetos y modelos del empaque, embalaje, punto de venta y accesorios</t>
  </si>
  <si>
    <t>Retroalimentación</t>
  </si>
  <si>
    <t>Hacer pruebas con los modelos y objservar posibles problemas</t>
  </si>
  <si>
    <t>Exposición (Evaluación P)</t>
  </si>
  <si>
    <t>Exposición de los avances hasta ese momento con sus compañeros y retroalimentación</t>
  </si>
  <si>
    <t>Planos generales y de taller</t>
  </si>
  <si>
    <t>Realizar los planos necesarios para presentar el objeto y realizar partes para el prototipo o modelo</t>
  </si>
  <si>
    <t>Planos listos y listas</t>
  </si>
  <si>
    <t>Revisión de planos y de listas de materiales y herramientas a utilizar</t>
  </si>
  <si>
    <t>Materiales y herramientas</t>
  </si>
  <si>
    <t xml:space="preserve">Búsqueda, cotización y compra y/o solicitud de materiales y procesos </t>
  </si>
  <si>
    <t>División del Trabajo</t>
  </si>
  <si>
    <t>Planeación ya realizada de la división del trabajo en el equipo y el seguimiento de las acciones con fechas</t>
  </si>
  <si>
    <t>Talleres y compras</t>
  </si>
  <si>
    <t>Reporte de avance en el salón (si no hay reporte es como si no hubieran ido)</t>
  </si>
  <si>
    <t>Revisión  del prototipo</t>
  </si>
  <si>
    <t>Revisión del prototipo y/o modelo físico y los modelos de los objetos del objeto</t>
  </si>
  <si>
    <t>Carteles de presentación</t>
  </si>
  <si>
    <t>Exhibidor</t>
  </si>
  <si>
    <t>Expocyad</t>
  </si>
  <si>
    <t>Presentarse temprano, bañados y peinados. Exposición desde las 10 am hasta las 6 pm (preparense)</t>
  </si>
  <si>
    <t>3 integrantes</t>
  </si>
  <si>
    <t>4 integrantes</t>
  </si>
  <si>
    <t>Servicio Social de 6 meses</t>
  </si>
  <si>
    <t>Horas clase</t>
  </si>
  <si>
    <t>Presupuesto sin prototipos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</si>
  <si>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</si>
  <si>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</si>
  <si>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</si>
  <si>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</si>
  <si>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</si>
  <si>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</si>
  <si>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</si>
  <si>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</si>
  <si>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</si>
  <si>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</si>
  <si>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</si>
  <si>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</si>
  <si>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</si>
  <si>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</si>
  <si>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</si>
  <si>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</si>
  <si>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</si>
  <si>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</si>
  <si>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</si>
  <si>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</si>
  <si>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</si>
  <si>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</si>
  <si>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Alumno</t>
  </si>
  <si>
    <t>Equipo</t>
  </si>
  <si>
    <t>@</t>
  </si>
  <si>
    <t>Selección Mat</t>
  </si>
  <si>
    <t>Uso Mat</t>
  </si>
  <si>
    <t>Procesos Prod</t>
  </si>
  <si>
    <t>Transportación</t>
  </si>
  <si>
    <t>Uso</t>
  </si>
  <si>
    <t>Mant y Rep</t>
  </si>
  <si>
    <t>Final de Vida</t>
  </si>
  <si>
    <t>MATRIZ</t>
  </si>
  <si>
    <t>Estética</t>
  </si>
  <si>
    <t>Expresión</t>
  </si>
  <si>
    <t>Percepción</t>
  </si>
  <si>
    <t>Arte</t>
  </si>
  <si>
    <t>Presentacion digital</t>
  </si>
  <si>
    <t>Impresión</t>
  </si>
  <si>
    <t>Manufactura</t>
  </si>
  <si>
    <t>Preparación</t>
  </si>
  <si>
    <t>Entrega</t>
  </si>
  <si>
    <t>Definición del caso</t>
  </si>
  <si>
    <t>Exploración</t>
  </si>
  <si>
    <t>Presupuesto</t>
  </si>
  <si>
    <t>Hrs</t>
  </si>
  <si>
    <t>Total</t>
  </si>
  <si>
    <t>TFxP</t>
  </si>
  <si>
    <t>CABRERA AMADOR LUIS DAMIAN</t>
  </si>
  <si>
    <t>CORONA RIVAS DIANA</t>
  </si>
  <si>
    <t>ECHEVERRIA CUELLAR JOSE MANUEL</t>
  </si>
  <si>
    <t>ESQUIVIAS RODRIGUEZ JEBER</t>
  </si>
  <si>
    <t>FRANCO LOPEZ EDGAR ADRIAN</t>
  </si>
  <si>
    <t>GARCIA SAN ROMAN FERNANDA</t>
  </si>
  <si>
    <t>GARDEA PIÑON MARIA DE LOURDES</t>
  </si>
  <si>
    <t>GUTIERREZ BRAVO MARCO ANTONIO</t>
  </si>
  <si>
    <t>JIMENEZ ARREOLA ALBERTO</t>
  </si>
  <si>
    <t>MARABUNI CASTRO ROBERTO</t>
  </si>
  <si>
    <t>MARTINEZ CABRIADA VIOLETA</t>
  </si>
  <si>
    <t>PICHARDO MUÑOZ ARELY GUADALUPE</t>
  </si>
  <si>
    <t>PRADELL LARA ERIKA JOCELYN</t>
  </si>
  <si>
    <t>REYES MONTES ALAN ROBERTO</t>
  </si>
  <si>
    <t xml:space="preserve">Horas de trabajo </t>
  </si>
  <si>
    <t>Not in the Box</t>
  </si>
  <si>
    <t>Verde</t>
  </si>
  <si>
    <t>E1</t>
  </si>
  <si>
    <t>E2</t>
  </si>
  <si>
    <t>E3</t>
  </si>
  <si>
    <t>P1</t>
  </si>
  <si>
    <t>P2</t>
  </si>
  <si>
    <t>P3</t>
  </si>
  <si>
    <t>PF</t>
  </si>
  <si>
    <t>Posición</t>
  </si>
  <si>
    <t>Dimensiones</t>
  </si>
  <si>
    <t>Textura</t>
  </si>
  <si>
    <t>Identificadores</t>
  </si>
  <si>
    <t>Colores funcionales</t>
  </si>
  <si>
    <t>Indicadores</t>
  </si>
  <si>
    <t>Funcionamiento</t>
  </si>
  <si>
    <t>Doble función</t>
  </si>
  <si>
    <t>Durabilidad</t>
  </si>
  <si>
    <t>Mantenimiento</t>
  </si>
  <si>
    <t>Transporte</t>
  </si>
  <si>
    <t>Reparación</t>
  </si>
  <si>
    <t>Materiales</t>
  </si>
  <si>
    <t>ojos</t>
  </si>
  <si>
    <t>piel</t>
  </si>
  <si>
    <t>ojos y piel</t>
  </si>
  <si>
    <t>pruebas</t>
  </si>
  <si>
    <t>opciones</t>
  </si>
  <si>
    <t>investigación</t>
  </si>
  <si>
    <t>empaque y embalaje</t>
  </si>
  <si>
    <t>Determinar las dimensiones correctas para el objeto en función del cuerpo y el entorno</t>
  </si>
  <si>
    <t>Estudiar que texturas ayudan a que el objeto se use adecuadamente</t>
  </si>
  <si>
    <t>Determinar elementos que identifiquen aspectos funcionales en el objeto</t>
  </si>
  <si>
    <t>Asignar colores que ayuden en el uso y la función del objeto</t>
  </si>
  <si>
    <t>Determinar indicadores de funciones específicas en el objeto</t>
  </si>
  <si>
    <t>Estudiar y potenciar la función del objeto</t>
  </si>
  <si>
    <t>Evaluar la posible multi función del objeto</t>
  </si>
  <si>
    <t>Elegir elmentos, materiales y estructuras que doten al objeto de la durabilidad adecuada</t>
  </si>
  <si>
    <t>Considerar un buen mantenimiento</t>
  </si>
  <si>
    <t>Realizar un empaque y un trazo de embalaje para el objeto</t>
  </si>
  <si>
    <t>Considerar elementos que permitan la reparación del objeto</t>
  </si>
  <si>
    <t>Generar una paleta de materiales</t>
  </si>
  <si>
    <t>Modelos de evaluación</t>
  </si>
  <si>
    <t>Modelo funcional</t>
  </si>
  <si>
    <t>Modelos de presentación</t>
  </si>
  <si>
    <t>Prototipo</t>
  </si>
  <si>
    <t>Planos</t>
  </si>
  <si>
    <t>Dibujos de presentación</t>
  </si>
  <si>
    <t>Matriz de funciones</t>
  </si>
  <si>
    <t>Estudiar la mejor posición entre el objeto y el cuerpo para realizar la función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</si>
</sst>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sz val="12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16" fontId="0" fillId="2" borderId="1" xfId="0" applyNumberFormat="1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5" xfId="0" applyFill="1" applyBorder="1"/>
    <xf numFmtId="16" fontId="0" fillId="2" borderId="8" xfId="0" applyNumberFormat="1" applyFill="1" applyBorder="1"/>
    <xf numFmtId="0" fontId="0" fillId="3" borderId="0" xfId="0" applyFill="1"/>
    <xf numFmtId="0" fontId="0" fillId="4" borderId="0" xfId="0" applyFill="1"/>
    <xf numFmtId="0" fontId="0" fillId="6" borderId="1" xfId="0" applyFill="1" applyBorder="1"/>
    <xf numFmtId="0" fontId="0" fillId="6" borderId="5" xfId="0" applyFill="1" applyBorder="1"/>
    <xf numFmtId="16" fontId="0" fillId="6" borderId="1" xfId="0" applyNumberFormat="1" applyFill="1" applyBorder="1"/>
    <xf numFmtId="0" fontId="0" fillId="6" borderId="6" xfId="0" applyFill="1" applyBorder="1"/>
    <xf numFmtId="0" fontId="0" fillId="6" borderId="0" xfId="0" applyFill="1"/>
    <xf numFmtId="0" fontId="0" fillId="6" borderId="0" xfId="0" applyFill="1" applyBorder="1"/>
    <xf numFmtId="0" fontId="3" fillId="6" borderId="0" xfId="0" applyFont="1" applyFill="1"/>
    <xf numFmtId="0" fontId="0" fillId="6" borderId="8" xfId="0" applyFill="1" applyBorder="1"/>
    <xf numFmtId="0" fontId="0" fillId="0" borderId="11" xfId="0" applyBorder="1"/>
    <xf numFmtId="0" fontId="0" fillId="6" borderId="3" xfId="0" applyFill="1" applyBorder="1"/>
    <xf numFmtId="0" fontId="0" fillId="6" borderId="12" xfId="0" applyFill="1" applyBorder="1"/>
    <xf numFmtId="0" fontId="0" fillId="2" borderId="3" xfId="0" applyFill="1" applyBorder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6" borderId="14" xfId="0" applyFill="1" applyBorder="1"/>
    <xf numFmtId="0" fontId="0" fillId="2" borderId="14" xfId="0" applyFill="1" applyBorder="1"/>
    <xf numFmtId="0" fontId="0" fillId="6" borderId="15" xfId="0" applyFill="1" applyBorder="1"/>
    <xf numFmtId="0" fontId="0" fillId="2" borderId="13" xfId="0" applyFill="1" applyBorder="1"/>
    <xf numFmtId="0" fontId="0" fillId="2" borderId="15" xfId="0" applyFill="1" applyBorder="1"/>
    <xf numFmtId="0" fontId="0" fillId="6" borderId="13" xfId="0" applyFill="1" applyBorder="1"/>
    <xf numFmtId="0" fontId="0" fillId="6" borderId="10" xfId="0" applyFill="1" applyBorder="1"/>
    <xf numFmtId="0" fontId="0" fillId="2" borderId="10" xfId="0" applyFill="1" applyBorder="1"/>
    <xf numFmtId="0" fontId="0" fillId="0" borderId="10" xfId="0" applyBorder="1"/>
    <xf numFmtId="0" fontId="0" fillId="0" borderId="10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0" borderId="19" xfId="0" applyBorder="1"/>
    <xf numFmtId="0" fontId="0" fillId="6" borderId="20" xfId="0" applyFill="1" applyBorder="1"/>
    <xf numFmtId="0" fontId="0" fillId="2" borderId="21" xfId="0" applyFill="1" applyBorder="1"/>
    <xf numFmtId="0" fontId="0" fillId="6" borderId="21" xfId="0" applyFill="1" applyBorder="1"/>
    <xf numFmtId="0" fontId="0" fillId="6" borderId="22" xfId="0" applyFill="1" applyBorder="1"/>
    <xf numFmtId="0" fontId="0" fillId="2" borderId="20" xfId="0" applyFill="1" applyBorder="1"/>
    <xf numFmtId="0" fontId="0" fillId="2" borderId="22" xfId="0" applyFill="1" applyBorder="1"/>
    <xf numFmtId="0" fontId="0" fillId="10" borderId="21" xfId="0" applyFill="1" applyBorder="1"/>
    <xf numFmtId="0" fontId="0" fillId="10" borderId="1" xfId="0" applyFill="1" applyBorder="1"/>
    <xf numFmtId="16" fontId="0" fillId="0" borderId="0" xfId="0" applyNumberFormat="1"/>
    <xf numFmtId="0" fontId="0" fillId="6" borderId="23" xfId="0" applyFill="1" applyBorder="1"/>
    <xf numFmtId="0" fontId="0" fillId="0" borderId="13" xfId="0" applyBorder="1"/>
    <xf numFmtId="0" fontId="0" fillId="2" borderId="25" xfId="0" applyFill="1" applyBorder="1"/>
    <xf numFmtId="0" fontId="0" fillId="6" borderId="25" xfId="0" applyFill="1" applyBorder="1"/>
    <xf numFmtId="0" fontId="0" fillId="10" borderId="25" xfId="0" applyFill="1" applyBorder="1"/>
    <xf numFmtId="0" fontId="0" fillId="6" borderId="26" xfId="0" applyFill="1" applyBorder="1"/>
    <xf numFmtId="12" fontId="0" fillId="2" borderId="27" xfId="0" applyNumberFormat="1" applyFill="1" applyBorder="1"/>
    <xf numFmtId="12" fontId="0" fillId="6" borderId="25" xfId="0" applyNumberFormat="1" applyFill="1" applyBorder="1"/>
    <xf numFmtId="12" fontId="0" fillId="2" borderId="25" xfId="0" applyNumberFormat="1" applyFill="1" applyBorder="1"/>
    <xf numFmtId="12" fontId="0" fillId="2" borderId="26" xfId="0" applyNumberFormat="1" applyFill="1" applyBorder="1"/>
    <xf numFmtId="0" fontId="0" fillId="6" borderId="27" xfId="0" applyFill="1" applyBorder="1"/>
    <xf numFmtId="0" fontId="0" fillId="6" borderId="28" xfId="0" applyFill="1" applyBorder="1"/>
    <xf numFmtId="0" fontId="0" fillId="2" borderId="27" xfId="0" applyFill="1" applyBorder="1"/>
    <xf numFmtId="0" fontId="0" fillId="2" borderId="28" xfId="0" applyFill="1" applyBorder="1"/>
    <xf numFmtId="0" fontId="0" fillId="0" borderId="29" xfId="0" applyBorder="1"/>
    <xf numFmtId="0" fontId="0" fillId="2" borderId="31" xfId="0" applyFill="1" applyBorder="1"/>
    <xf numFmtId="0" fontId="0" fillId="6" borderId="31" xfId="0" applyFill="1" applyBorder="1"/>
    <xf numFmtId="0" fontId="0" fillId="10" borderId="31" xfId="0" applyFill="1" applyBorder="1"/>
    <xf numFmtId="0" fontId="0" fillId="6" borderId="32" xfId="0" applyFill="1" applyBorder="1"/>
    <xf numFmtId="12" fontId="0" fillId="2" borderId="33" xfId="0" applyNumberFormat="1" applyFill="1" applyBorder="1"/>
    <xf numFmtId="12" fontId="0" fillId="6" borderId="31" xfId="0" applyNumberFormat="1" applyFill="1" applyBorder="1"/>
    <xf numFmtId="12" fontId="0" fillId="2" borderId="31" xfId="0" applyNumberFormat="1" applyFill="1" applyBorder="1"/>
    <xf numFmtId="12" fontId="0" fillId="2" borderId="32" xfId="0" applyNumberFormat="1" applyFill="1" applyBorder="1"/>
    <xf numFmtId="0" fontId="0" fillId="6" borderId="33" xfId="0" applyFill="1" applyBorder="1"/>
    <xf numFmtId="0" fontId="0" fillId="6" borderId="34" xfId="0" applyFill="1" applyBorder="1"/>
    <xf numFmtId="0" fontId="0" fillId="2" borderId="33" xfId="0" applyFill="1" applyBorder="1"/>
    <xf numFmtId="0" fontId="0" fillId="2" borderId="34" xfId="0" applyFill="1" applyBorder="1"/>
    <xf numFmtId="0" fontId="0" fillId="0" borderId="25" xfId="0" applyBorder="1"/>
    <xf numFmtId="0" fontId="0" fillId="3" borderId="15" xfId="0" applyFill="1" applyBorder="1"/>
    <xf numFmtId="0" fontId="0" fillId="3" borderId="14" xfId="0" applyFill="1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4" fillId="11" borderId="25" xfId="0" applyFont="1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6" borderId="25" xfId="0" applyFill="1" applyBorder="1" applyAlignment="1">
      <alignment horizontal="center" vertical="top"/>
    </xf>
    <xf numFmtId="0" fontId="0" fillId="10" borderId="25" xfId="0" applyFill="1" applyBorder="1" applyAlignment="1">
      <alignment horizontal="center" vertical="top"/>
    </xf>
    <xf numFmtId="0" fontId="0" fillId="6" borderId="26" xfId="0" applyFill="1" applyBorder="1" applyAlignment="1">
      <alignment horizontal="center" vertical="top"/>
    </xf>
    <xf numFmtId="12" fontId="0" fillId="2" borderId="27" xfId="0" applyNumberFormat="1" applyFill="1" applyBorder="1" applyAlignment="1">
      <alignment horizontal="center" vertical="top"/>
    </xf>
    <xf numFmtId="12" fontId="0" fillId="6" borderId="25" xfId="0" applyNumberFormat="1" applyFill="1" applyBorder="1" applyAlignment="1">
      <alignment horizontal="center" vertical="top"/>
    </xf>
    <xf numFmtId="12" fontId="0" fillId="2" borderId="25" xfId="0" applyNumberFormat="1" applyFill="1" applyBorder="1" applyAlignment="1">
      <alignment horizontal="center" vertical="top"/>
    </xf>
    <xf numFmtId="12" fontId="0" fillId="2" borderId="26" xfId="0" applyNumberFormat="1" applyFill="1" applyBorder="1" applyAlignment="1">
      <alignment horizontal="center" vertical="top"/>
    </xf>
    <xf numFmtId="0" fontId="0" fillId="6" borderId="27" xfId="0" applyFill="1" applyBorder="1" applyAlignment="1">
      <alignment horizontal="center" vertical="top"/>
    </xf>
    <xf numFmtId="0" fontId="0" fillId="6" borderId="28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6" borderId="0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3" fillId="12" borderId="24" xfId="0" applyFont="1" applyFill="1" applyBorder="1"/>
    <xf numFmtId="0" fontId="3" fillId="12" borderId="30" xfId="0" applyFont="1" applyFill="1" applyBorder="1"/>
    <xf numFmtId="0" fontId="3" fillId="12" borderId="24" xfId="0" applyFont="1" applyFill="1" applyBorder="1" applyAlignment="1">
      <alignment horizontal="center"/>
    </xf>
    <xf numFmtId="0" fontId="3" fillId="12" borderId="24" xfId="0" applyFont="1" applyFill="1" applyBorder="1" applyAlignment="1">
      <alignment horizontal="center" vertical="top"/>
    </xf>
    <xf numFmtId="0" fontId="3" fillId="12" borderId="20" xfId="0" applyFont="1" applyFill="1" applyBorder="1"/>
    <xf numFmtId="0" fontId="3" fillId="12" borderId="3" xfId="0" applyFont="1" applyFill="1" applyBorder="1"/>
    <xf numFmtId="0" fontId="3" fillId="12" borderId="14" xfId="0" applyFont="1" applyFill="1" applyBorder="1"/>
    <xf numFmtId="0" fontId="0" fillId="12" borderId="25" xfId="0" applyFill="1" applyBorder="1"/>
    <xf numFmtId="12" fontId="0" fillId="12" borderId="25" xfId="0" applyNumberFormat="1" applyFill="1" applyBorder="1"/>
    <xf numFmtId="12" fontId="0" fillId="12" borderId="26" xfId="0" applyNumberFormat="1" applyFill="1" applyBorder="1"/>
    <xf numFmtId="0" fontId="0" fillId="5" borderId="4" xfId="0" applyFill="1" applyBorder="1"/>
    <xf numFmtId="0" fontId="0" fillId="0" borderId="9" xfId="0" applyBorder="1"/>
    <xf numFmtId="0" fontId="0" fillId="5" borderId="20" xfId="0" applyFill="1" applyBorder="1"/>
    <xf numFmtId="0" fontId="0" fillId="0" borderId="21" xfId="0" applyBorder="1"/>
    <xf numFmtId="0" fontId="0" fillId="0" borderId="22" xfId="0" applyBorder="1"/>
    <xf numFmtId="0" fontId="0" fillId="5" borderId="24" xfId="0" applyFill="1" applyBorder="1"/>
    <xf numFmtId="0" fontId="0" fillId="13" borderId="25" xfId="0" applyFill="1" applyBorder="1"/>
    <xf numFmtId="0" fontId="0" fillId="13" borderId="28" xfId="0" applyFill="1" applyBorder="1"/>
    <xf numFmtId="0" fontId="0" fillId="13" borderId="35" xfId="0" applyFill="1" applyBorder="1"/>
    <xf numFmtId="0" fontId="0" fillId="13" borderId="24" xfId="0" applyFill="1" applyBorder="1"/>
    <xf numFmtId="0" fontId="0" fillId="0" borderId="36" xfId="0" applyBorder="1"/>
    <xf numFmtId="0" fontId="0" fillId="0" borderId="37" xfId="0" applyBorder="1"/>
    <xf numFmtId="0" fontId="0" fillId="0" borderId="20" xfId="0" applyBorder="1"/>
  </cellXfs>
  <cellStyles count="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7"/>
  <sheetViews>
    <sheetView tabSelected="1" workbookViewId="0">
      <selection activeCell="E1" sqref="E1"/>
    </sheetView>
  </sheetViews>
  <sheetFormatPr baseColWidth="10" defaultRowHeight="15.75" x14ac:dyDescent="0.25"/>
  <cols>
    <col min="2" max="2" width="3.375" bestFit="1" customWidth="1"/>
    <col min="3" max="3" width="7.375" bestFit="1" customWidth="1"/>
    <col min="4" max="4" width="7.625" bestFit="1" customWidth="1"/>
    <col min="5" max="5" width="21.125" customWidth="1"/>
    <col min="6" max="6" width="6.625" customWidth="1"/>
    <col min="7" max="7" width="111.5" bestFit="1" customWidth="1"/>
    <col min="8" max="9" width="12" bestFit="1" customWidth="1"/>
    <col min="11" max="11" width="3.375" bestFit="1" customWidth="1"/>
    <col min="12" max="12" width="27.375" bestFit="1" customWidth="1"/>
    <col min="13" max="13" width="14" customWidth="1"/>
    <col min="14" max="14" width="5.5" style="88" bestFit="1" customWidth="1"/>
    <col min="15" max="15" width="5.125" style="88" customWidth="1"/>
    <col min="16" max="16" width="6.5" style="103" bestFit="1" customWidth="1"/>
    <col min="17" max="19" width="6.5" bestFit="1" customWidth="1"/>
    <col min="20" max="20" width="6.875" customWidth="1"/>
    <col min="21" max="23" width="4.125" bestFit="1" customWidth="1"/>
    <col min="24" max="26" width="3.125" bestFit="1" customWidth="1"/>
    <col min="27" max="36" width="6.5" bestFit="1" customWidth="1"/>
    <col min="37" max="42" width="7.125" bestFit="1" customWidth="1"/>
    <col min="43" max="43" width="4.125" customWidth="1"/>
    <col min="44" max="44" width="5.375" bestFit="1" customWidth="1"/>
    <col min="45" max="45" width="5.375" customWidth="1"/>
    <col min="47" max="47" width="11.5" bestFit="1" customWidth="1"/>
    <col min="48" max="48" width="9.875" customWidth="1"/>
    <col min="49" max="49" width="12.625" customWidth="1"/>
    <col min="50" max="50" width="8.5" customWidth="1"/>
    <col min="51" max="51" width="12.5" customWidth="1"/>
    <col min="52" max="52" width="13.125" customWidth="1"/>
    <col min="53" max="53" width="9.375" customWidth="1"/>
    <col min="55" max="55" width="11" customWidth="1"/>
  </cols>
  <sheetData>
    <row r="1" spans="2:45" ht="16.5" thickBot="1" x14ac:dyDescent="0.3">
      <c r="AA1" s="57">
        <v>42037</v>
      </c>
      <c r="AB1" s="57">
        <v>42039</v>
      </c>
      <c r="AC1" s="57">
        <v>42041</v>
      </c>
      <c r="AD1" s="57">
        <v>42044</v>
      </c>
      <c r="AE1" s="57">
        <v>42046</v>
      </c>
      <c r="AF1" s="57">
        <v>42048</v>
      </c>
      <c r="AG1" s="57">
        <v>42051</v>
      </c>
      <c r="AH1" s="57">
        <v>42053</v>
      </c>
      <c r="AI1" s="57">
        <v>42055</v>
      </c>
      <c r="AJ1" s="57">
        <v>42058</v>
      </c>
      <c r="AK1" s="57">
        <v>42069</v>
      </c>
      <c r="AL1" s="57">
        <v>42072</v>
      </c>
      <c r="AM1" s="57">
        <v>42076</v>
      </c>
      <c r="AN1" s="57">
        <v>42079</v>
      </c>
      <c r="AO1" s="57">
        <v>42081</v>
      </c>
      <c r="AP1" s="57">
        <v>42083</v>
      </c>
    </row>
    <row r="2" spans="2:45" ht="16.5" thickBot="1" x14ac:dyDescent="0.3">
      <c r="B2" s="3" t="s">
        <v>3</v>
      </c>
      <c r="C2" s="4" t="s">
        <v>0</v>
      </c>
      <c r="D2" s="4" t="s">
        <v>2</v>
      </c>
      <c r="E2" s="4" t="s">
        <v>4</v>
      </c>
      <c r="F2" s="4" t="s">
        <v>15</v>
      </c>
      <c r="G2" s="4" t="s">
        <v>5</v>
      </c>
      <c r="H2" s="4" t="s">
        <v>50</v>
      </c>
      <c r="I2" s="5" t="s">
        <v>51</v>
      </c>
      <c r="L2" s="59" t="s">
        <v>77</v>
      </c>
      <c r="M2" s="72" t="s">
        <v>78</v>
      </c>
      <c r="N2" s="89" t="s">
        <v>120</v>
      </c>
      <c r="O2" s="102" t="s">
        <v>123</v>
      </c>
      <c r="P2" s="104" t="s">
        <v>121</v>
      </c>
      <c r="Q2" s="72" t="s">
        <v>124</v>
      </c>
      <c r="R2" s="59" t="s">
        <v>122</v>
      </c>
      <c r="S2" s="59" t="s">
        <v>125</v>
      </c>
      <c r="T2" s="59" t="s">
        <v>126</v>
      </c>
      <c r="U2" s="48" t="s">
        <v>55</v>
      </c>
      <c r="V2" s="28" t="s">
        <v>56</v>
      </c>
      <c r="W2" s="28" t="s">
        <v>57</v>
      </c>
      <c r="X2" s="28" t="s">
        <v>58</v>
      </c>
      <c r="Y2" s="28" t="s">
        <v>59</v>
      </c>
      <c r="Z2" s="28" t="s">
        <v>60</v>
      </c>
      <c r="AA2" s="28" t="s">
        <v>61</v>
      </c>
      <c r="AB2" s="28" t="s">
        <v>62</v>
      </c>
      <c r="AC2" s="28" t="s">
        <v>63</v>
      </c>
      <c r="AD2" s="28" t="s">
        <v>64</v>
      </c>
      <c r="AE2" s="28" t="s">
        <v>65</v>
      </c>
      <c r="AF2" s="28" t="s">
        <v>66</v>
      </c>
      <c r="AG2" s="28" t="s">
        <v>67</v>
      </c>
      <c r="AH2" s="28" t="s">
        <v>68</v>
      </c>
      <c r="AI2" s="28" t="s">
        <v>69</v>
      </c>
      <c r="AJ2" s="28" t="s">
        <v>70</v>
      </c>
      <c r="AK2" s="28" t="s">
        <v>71</v>
      </c>
      <c r="AL2" s="28" t="s">
        <v>72</v>
      </c>
      <c r="AM2" s="28" t="s">
        <v>73</v>
      </c>
      <c r="AN2" s="28" t="s">
        <v>74</v>
      </c>
      <c r="AO2" s="28" t="s">
        <v>75</v>
      </c>
      <c r="AP2" s="28" t="s">
        <v>76</v>
      </c>
      <c r="AQ2" s="43" t="s">
        <v>100</v>
      </c>
      <c r="AR2" s="44" t="s">
        <v>101</v>
      </c>
      <c r="AS2" s="44" t="s">
        <v>102</v>
      </c>
    </row>
    <row r="3" spans="2:45" s="24" customFormat="1" ht="16.5" thickBot="1" x14ac:dyDescent="0.3">
      <c r="B3" s="21">
        <v>1</v>
      </c>
      <c r="C3" s="22"/>
      <c r="D3" s="20"/>
      <c r="E3" s="20" t="s">
        <v>1</v>
      </c>
      <c r="F3" s="20"/>
      <c r="G3" s="20" t="s">
        <v>6</v>
      </c>
      <c r="H3" s="20">
        <v>9</v>
      </c>
      <c r="I3" s="23">
        <v>12</v>
      </c>
      <c r="K3" s="19">
        <v>1</v>
      </c>
      <c r="L3" s="120" t="s">
        <v>103</v>
      </c>
      <c r="M3" s="121">
        <v>103</v>
      </c>
      <c r="N3" s="122">
        <v>7</v>
      </c>
      <c r="O3" s="122">
        <v>8</v>
      </c>
      <c r="P3" s="123">
        <v>0</v>
      </c>
      <c r="Q3" s="121"/>
      <c r="R3" s="120"/>
      <c r="S3" s="120"/>
      <c r="T3" s="120">
        <f>(S3+R3+Q3+P3+O3+N3)/6</f>
        <v>2.5</v>
      </c>
      <c r="U3" s="124">
        <v>3</v>
      </c>
      <c r="V3" s="125">
        <v>3</v>
      </c>
      <c r="W3" s="125">
        <v>3</v>
      </c>
      <c r="X3" s="125">
        <v>3</v>
      </c>
      <c r="Y3" s="125"/>
      <c r="Z3" s="125">
        <v>3</v>
      </c>
      <c r="AA3" s="125">
        <v>3</v>
      </c>
      <c r="AB3" s="125">
        <v>3</v>
      </c>
      <c r="AC3" s="125">
        <v>3</v>
      </c>
      <c r="AD3" s="125">
        <v>3</v>
      </c>
      <c r="AE3" s="125">
        <v>3</v>
      </c>
      <c r="AF3" s="125">
        <v>3</v>
      </c>
      <c r="AG3" s="125">
        <v>3</v>
      </c>
      <c r="AH3" s="125">
        <v>2</v>
      </c>
      <c r="AI3" s="125">
        <v>3</v>
      </c>
      <c r="AJ3" s="125">
        <v>3</v>
      </c>
      <c r="AK3" s="125">
        <v>3</v>
      </c>
      <c r="AL3" s="125">
        <v>3</v>
      </c>
      <c r="AM3" s="125">
        <v>0</v>
      </c>
      <c r="AN3" s="125">
        <v>0</v>
      </c>
      <c r="AO3" s="125">
        <v>3</v>
      </c>
      <c r="AP3" s="125">
        <v>0</v>
      </c>
      <c r="AQ3" s="126">
        <f t="shared" ref="AQ3:AQ28" si="0">SUM(U3:AP3)</f>
        <v>53</v>
      </c>
      <c r="AR3" s="126"/>
      <c r="AS3" s="40">
        <f>AQ3*100/66</f>
        <v>80.303030303030297</v>
      </c>
    </row>
    <row r="4" spans="2:45" s="12" customFormat="1" ht="16.5" thickBot="1" x14ac:dyDescent="0.3">
      <c r="B4" s="8">
        <v>2</v>
      </c>
      <c r="C4" s="9"/>
      <c r="D4" s="10"/>
      <c r="E4" s="10" t="s">
        <v>97</v>
      </c>
      <c r="F4" s="10"/>
      <c r="G4" s="10" t="s">
        <v>7</v>
      </c>
      <c r="H4" s="10">
        <v>9</v>
      </c>
      <c r="I4" s="11">
        <v>12</v>
      </c>
      <c r="K4" s="19">
        <v>2</v>
      </c>
      <c r="L4" s="127" t="s">
        <v>104</v>
      </c>
      <c r="M4" s="73" t="s">
        <v>118</v>
      </c>
      <c r="N4" s="90">
        <v>7</v>
      </c>
      <c r="O4" s="90">
        <v>7</v>
      </c>
      <c r="P4" s="105">
        <v>8</v>
      </c>
      <c r="Q4" s="73">
        <v>0</v>
      </c>
      <c r="R4" s="60">
        <v>2</v>
      </c>
      <c r="S4" s="60">
        <v>0</v>
      </c>
      <c r="T4" s="127">
        <f t="shared" ref="T4:T17" si="1">(S4+R4+Q4+P4+O4+N4)/6</f>
        <v>4</v>
      </c>
      <c r="U4" s="50">
        <v>0</v>
      </c>
      <c r="V4" s="10">
        <v>3</v>
      </c>
      <c r="W4" s="10">
        <v>3</v>
      </c>
      <c r="X4" s="10">
        <v>3</v>
      </c>
      <c r="Y4" s="10">
        <v>0</v>
      </c>
      <c r="Z4" s="10">
        <v>3</v>
      </c>
      <c r="AA4" s="10">
        <v>3</v>
      </c>
      <c r="AB4" s="10">
        <v>3</v>
      </c>
      <c r="AC4" s="10">
        <v>3</v>
      </c>
      <c r="AD4" s="10">
        <v>2</v>
      </c>
      <c r="AE4" s="10">
        <v>3</v>
      </c>
      <c r="AF4" s="10">
        <v>3</v>
      </c>
      <c r="AG4" s="10">
        <v>3</v>
      </c>
      <c r="AH4" s="10">
        <v>1</v>
      </c>
      <c r="AI4" s="10">
        <v>3</v>
      </c>
      <c r="AJ4" s="10">
        <v>3</v>
      </c>
      <c r="AK4" s="10">
        <v>3</v>
      </c>
      <c r="AL4" s="10">
        <v>0</v>
      </c>
      <c r="AM4" s="10">
        <v>3</v>
      </c>
      <c r="AN4" s="10">
        <v>3</v>
      </c>
      <c r="AO4" s="10">
        <v>3</v>
      </c>
      <c r="AP4" s="10">
        <v>3</v>
      </c>
      <c r="AQ4" s="36">
        <f t="shared" si="0"/>
        <v>54</v>
      </c>
      <c r="AR4" s="36">
        <v>330</v>
      </c>
      <c r="AS4" s="40">
        <f t="shared" ref="AS4:AS28" si="2">AQ4*100/66</f>
        <v>81.818181818181813</v>
      </c>
    </row>
    <row r="5" spans="2:45" s="24" customFormat="1" ht="16.5" thickBot="1" x14ac:dyDescent="0.3">
      <c r="B5" s="21">
        <v>3</v>
      </c>
      <c r="C5" s="22"/>
      <c r="D5" s="20">
        <v>1</v>
      </c>
      <c r="E5" s="20" t="s">
        <v>98</v>
      </c>
      <c r="F5" s="20"/>
      <c r="G5" s="20" t="s">
        <v>8</v>
      </c>
      <c r="H5" s="20">
        <v>9</v>
      </c>
      <c r="I5" s="23">
        <v>12</v>
      </c>
      <c r="K5" s="19">
        <v>3</v>
      </c>
      <c r="L5" s="127" t="s">
        <v>105</v>
      </c>
      <c r="M5" s="74"/>
      <c r="N5" s="91">
        <v>0</v>
      </c>
      <c r="O5" s="91">
        <v>0</v>
      </c>
      <c r="P5" s="106">
        <v>0</v>
      </c>
      <c r="Q5" s="74">
        <v>0</v>
      </c>
      <c r="R5" s="61"/>
      <c r="S5" s="61"/>
      <c r="T5" s="127">
        <f t="shared" si="1"/>
        <v>0</v>
      </c>
      <c r="U5" s="51">
        <v>3</v>
      </c>
      <c r="V5" s="20">
        <v>3</v>
      </c>
      <c r="W5" s="20">
        <v>3</v>
      </c>
      <c r="X5" s="20">
        <v>3</v>
      </c>
      <c r="Y5" s="20"/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87">
        <f t="shared" si="0"/>
        <v>12</v>
      </c>
      <c r="AR5" s="35">
        <v>66</v>
      </c>
      <c r="AS5" s="40">
        <f t="shared" si="2"/>
        <v>18.181818181818183</v>
      </c>
    </row>
    <row r="6" spans="2:45" s="12" customFormat="1" ht="16.5" thickBot="1" x14ac:dyDescent="0.3">
      <c r="B6" s="8">
        <v>4</v>
      </c>
      <c r="C6" s="9"/>
      <c r="D6" s="10"/>
      <c r="E6" s="10" t="s">
        <v>9</v>
      </c>
      <c r="F6" s="10"/>
      <c r="G6" s="10" t="s">
        <v>10</v>
      </c>
      <c r="H6" s="10">
        <v>9</v>
      </c>
      <c r="I6" s="11">
        <v>12</v>
      </c>
      <c r="K6" s="19">
        <v>4</v>
      </c>
      <c r="L6" s="62" t="s">
        <v>106</v>
      </c>
      <c r="M6" s="75"/>
      <c r="N6" s="92"/>
      <c r="O6" s="92"/>
      <c r="P6" s="107"/>
      <c r="Q6" s="75"/>
      <c r="R6" s="62"/>
      <c r="S6" s="62"/>
      <c r="T6" s="62">
        <f t="shared" si="1"/>
        <v>0</v>
      </c>
      <c r="U6" s="55"/>
      <c r="V6" s="56">
        <v>3</v>
      </c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87">
        <f t="shared" si="0"/>
        <v>3</v>
      </c>
      <c r="AR6" s="36"/>
      <c r="AS6" s="40">
        <f t="shared" si="2"/>
        <v>4.5454545454545459</v>
      </c>
    </row>
    <row r="7" spans="2:45" s="24" customFormat="1" ht="16.5" thickBot="1" x14ac:dyDescent="0.3">
      <c r="B7" s="21">
        <v>5</v>
      </c>
      <c r="C7" s="22"/>
      <c r="D7" s="20">
        <v>2</v>
      </c>
      <c r="E7" s="20" t="s">
        <v>11</v>
      </c>
      <c r="F7" s="20"/>
      <c r="G7" s="20" t="s">
        <v>12</v>
      </c>
      <c r="H7" s="20">
        <v>9</v>
      </c>
      <c r="I7" s="23">
        <v>12</v>
      </c>
      <c r="K7" s="19">
        <v>5</v>
      </c>
      <c r="L7" s="85" t="s">
        <v>107</v>
      </c>
      <c r="M7" s="74"/>
      <c r="N7" s="93">
        <v>9</v>
      </c>
      <c r="O7" s="93">
        <v>9.5</v>
      </c>
      <c r="P7" s="108">
        <v>7</v>
      </c>
      <c r="Q7" s="76">
        <v>10</v>
      </c>
      <c r="R7" s="63">
        <v>7</v>
      </c>
      <c r="S7" s="63">
        <v>8</v>
      </c>
      <c r="T7" s="63">
        <f t="shared" si="1"/>
        <v>8.4166666666666661</v>
      </c>
      <c r="U7" s="52">
        <v>3</v>
      </c>
      <c r="V7" s="27">
        <v>0</v>
      </c>
      <c r="W7" s="27">
        <v>3</v>
      </c>
      <c r="X7" s="27">
        <v>0</v>
      </c>
      <c r="Y7" s="27"/>
      <c r="Z7" s="27">
        <v>0</v>
      </c>
      <c r="AA7" s="27">
        <v>0</v>
      </c>
      <c r="AB7" s="27">
        <v>3</v>
      </c>
      <c r="AC7" s="27">
        <v>3</v>
      </c>
      <c r="AD7" s="27">
        <v>3</v>
      </c>
      <c r="AE7" s="27">
        <v>0</v>
      </c>
      <c r="AF7" s="27">
        <v>3</v>
      </c>
      <c r="AG7" s="27">
        <v>3</v>
      </c>
      <c r="AH7" s="27">
        <v>1</v>
      </c>
      <c r="AI7" s="27">
        <v>3</v>
      </c>
      <c r="AJ7" s="27">
        <v>3</v>
      </c>
      <c r="AK7" s="27">
        <v>3</v>
      </c>
      <c r="AL7" s="27">
        <v>3</v>
      </c>
      <c r="AM7" s="27">
        <v>3</v>
      </c>
      <c r="AN7" s="27">
        <v>3</v>
      </c>
      <c r="AO7" s="27">
        <v>3</v>
      </c>
      <c r="AP7" s="27">
        <v>3</v>
      </c>
      <c r="AQ7" s="37">
        <f t="shared" si="0"/>
        <v>46</v>
      </c>
      <c r="AR7" s="41">
        <f>SUM(AQ3:AQ7)</f>
        <v>168</v>
      </c>
      <c r="AS7" s="40">
        <f t="shared" si="2"/>
        <v>69.696969696969703</v>
      </c>
    </row>
    <row r="8" spans="2:45" s="12" customFormat="1" ht="16.5" thickBot="1" x14ac:dyDescent="0.3">
      <c r="B8" s="8">
        <v>6</v>
      </c>
      <c r="C8" s="9"/>
      <c r="D8" s="10"/>
      <c r="E8" s="10" t="s">
        <v>13</v>
      </c>
      <c r="F8" s="10">
        <v>1</v>
      </c>
      <c r="G8" s="10" t="s">
        <v>14</v>
      </c>
      <c r="H8" s="10">
        <v>9</v>
      </c>
      <c r="I8" s="11">
        <v>12</v>
      </c>
      <c r="K8" s="32">
        <v>6</v>
      </c>
      <c r="L8" s="60" t="s">
        <v>108</v>
      </c>
      <c r="M8" s="79">
        <v>4</v>
      </c>
      <c r="N8" s="90">
        <v>10</v>
      </c>
      <c r="O8" s="90">
        <v>10</v>
      </c>
      <c r="P8" s="109">
        <v>10</v>
      </c>
      <c r="Q8" s="77">
        <v>10</v>
      </c>
      <c r="R8" s="64">
        <v>10</v>
      </c>
      <c r="S8" s="64">
        <v>10</v>
      </c>
      <c r="T8" s="64">
        <f t="shared" si="1"/>
        <v>10</v>
      </c>
      <c r="U8" s="53">
        <v>3</v>
      </c>
      <c r="V8" s="31">
        <v>3</v>
      </c>
      <c r="W8" s="31">
        <v>3</v>
      </c>
      <c r="X8" s="31">
        <v>3</v>
      </c>
      <c r="Y8" s="31"/>
      <c r="Z8" s="31">
        <v>0</v>
      </c>
      <c r="AA8" s="31">
        <v>3</v>
      </c>
      <c r="AB8" s="31">
        <v>3</v>
      </c>
      <c r="AC8" s="31">
        <v>1</v>
      </c>
      <c r="AD8" s="31">
        <v>3</v>
      </c>
      <c r="AE8" s="31">
        <v>3</v>
      </c>
      <c r="AF8" s="31">
        <v>3</v>
      </c>
      <c r="AG8" s="31">
        <v>3</v>
      </c>
      <c r="AH8" s="31">
        <v>1</v>
      </c>
      <c r="AI8" s="31">
        <v>3</v>
      </c>
      <c r="AJ8" s="31">
        <v>3</v>
      </c>
      <c r="AK8" s="31">
        <v>3</v>
      </c>
      <c r="AL8" s="31">
        <v>3</v>
      </c>
      <c r="AM8" s="31">
        <v>3</v>
      </c>
      <c r="AN8" s="31">
        <v>3</v>
      </c>
      <c r="AO8" s="31">
        <v>3</v>
      </c>
      <c r="AP8" s="31">
        <v>3</v>
      </c>
      <c r="AQ8" s="38">
        <f t="shared" si="0"/>
        <v>56</v>
      </c>
      <c r="AR8" s="36"/>
      <c r="AS8" s="40">
        <f t="shared" si="2"/>
        <v>84.848484848484844</v>
      </c>
    </row>
    <row r="9" spans="2:45" s="24" customFormat="1" ht="16.5" thickBot="1" x14ac:dyDescent="0.3">
      <c r="B9" s="21">
        <v>7</v>
      </c>
      <c r="C9" s="22"/>
      <c r="D9" s="20"/>
      <c r="E9" s="20" t="s">
        <v>17</v>
      </c>
      <c r="F9" s="20"/>
      <c r="G9" s="20" t="s">
        <v>16</v>
      </c>
      <c r="H9" s="20">
        <v>9</v>
      </c>
      <c r="I9" s="23">
        <v>12</v>
      </c>
      <c r="K9" s="32">
        <v>7</v>
      </c>
      <c r="L9" s="127" t="s">
        <v>109</v>
      </c>
      <c r="M9" s="78" t="s">
        <v>118</v>
      </c>
      <c r="N9" s="94">
        <v>2</v>
      </c>
      <c r="O9" s="94">
        <v>0</v>
      </c>
      <c r="P9" s="110">
        <v>2</v>
      </c>
      <c r="Q9" s="78">
        <v>0</v>
      </c>
      <c r="R9" s="65">
        <v>0</v>
      </c>
      <c r="S9" s="65">
        <v>0</v>
      </c>
      <c r="T9" s="128">
        <f t="shared" si="1"/>
        <v>0.66666666666666663</v>
      </c>
      <c r="U9" s="51">
        <v>0</v>
      </c>
      <c r="V9" s="20">
        <v>3</v>
      </c>
      <c r="W9" s="20">
        <v>3</v>
      </c>
      <c r="X9" s="20">
        <v>0</v>
      </c>
      <c r="Y9" s="20"/>
      <c r="Z9" s="20">
        <v>3</v>
      </c>
      <c r="AA9" s="20">
        <v>0</v>
      </c>
      <c r="AB9" s="20">
        <v>0</v>
      </c>
      <c r="AC9" s="20">
        <v>0</v>
      </c>
      <c r="AD9" s="20">
        <v>3</v>
      </c>
      <c r="AE9" s="20">
        <v>2</v>
      </c>
      <c r="AF9" s="20">
        <v>2</v>
      </c>
      <c r="AG9" s="20">
        <v>3</v>
      </c>
      <c r="AH9" s="20">
        <v>1</v>
      </c>
      <c r="AI9" s="20">
        <v>3</v>
      </c>
      <c r="AJ9" s="20">
        <v>3</v>
      </c>
      <c r="AK9" s="20">
        <v>3</v>
      </c>
      <c r="AL9" s="20">
        <v>0</v>
      </c>
      <c r="AM9" s="20">
        <v>3</v>
      </c>
      <c r="AN9" s="20">
        <v>3</v>
      </c>
      <c r="AO9" s="20">
        <v>3</v>
      </c>
      <c r="AP9" s="20">
        <v>0</v>
      </c>
      <c r="AQ9" s="35">
        <f t="shared" si="0"/>
        <v>38</v>
      </c>
      <c r="AR9" s="35">
        <v>330</v>
      </c>
      <c r="AS9" s="40">
        <f t="shared" si="2"/>
        <v>57.575757575757578</v>
      </c>
    </row>
    <row r="10" spans="2:45" s="12" customFormat="1" ht="16.5" thickBot="1" x14ac:dyDescent="0.3">
      <c r="B10" s="8">
        <v>8</v>
      </c>
      <c r="C10" s="9"/>
      <c r="D10" s="10">
        <v>3</v>
      </c>
      <c r="E10" s="10" t="s">
        <v>18</v>
      </c>
      <c r="F10" s="10"/>
      <c r="G10" s="10" t="s">
        <v>19</v>
      </c>
      <c r="H10" s="10">
        <v>9</v>
      </c>
      <c r="I10" s="11">
        <v>12</v>
      </c>
      <c r="K10" s="32">
        <v>8</v>
      </c>
      <c r="L10" s="127" t="s">
        <v>110</v>
      </c>
      <c r="M10" s="79">
        <v>4</v>
      </c>
      <c r="N10" s="90">
        <v>2</v>
      </c>
      <c r="O10" s="90">
        <v>0</v>
      </c>
      <c r="P10" s="111">
        <v>0</v>
      </c>
      <c r="Q10" s="79">
        <v>0</v>
      </c>
      <c r="R10" s="66">
        <v>0</v>
      </c>
      <c r="S10" s="66">
        <v>0</v>
      </c>
      <c r="T10" s="128">
        <f t="shared" si="1"/>
        <v>0.33333333333333331</v>
      </c>
      <c r="U10" s="50">
        <v>0</v>
      </c>
      <c r="V10" s="10">
        <v>3</v>
      </c>
      <c r="W10" s="10">
        <v>0</v>
      </c>
      <c r="X10" s="10">
        <v>3</v>
      </c>
      <c r="Y10" s="10"/>
      <c r="Z10" s="10">
        <v>3</v>
      </c>
      <c r="AA10" s="10">
        <v>0</v>
      </c>
      <c r="AB10" s="10">
        <v>3</v>
      </c>
      <c r="AC10" s="10">
        <v>3</v>
      </c>
      <c r="AD10" s="10">
        <v>3</v>
      </c>
      <c r="AE10" s="10">
        <v>0</v>
      </c>
      <c r="AF10" s="10">
        <v>0</v>
      </c>
      <c r="AG10" s="10">
        <v>3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36">
        <f t="shared" si="0"/>
        <v>21</v>
      </c>
      <c r="AR10" s="36">
        <v>66</v>
      </c>
      <c r="AS10" s="40">
        <f t="shared" si="2"/>
        <v>31.818181818181817</v>
      </c>
    </row>
    <row r="11" spans="2:45" s="24" customFormat="1" ht="16.5" thickBot="1" x14ac:dyDescent="0.3">
      <c r="B11" s="21">
        <v>9</v>
      </c>
      <c r="C11" s="22"/>
      <c r="D11" s="20"/>
      <c r="E11" s="20" t="s">
        <v>20</v>
      </c>
      <c r="F11" s="20"/>
      <c r="G11" s="20" t="s">
        <v>21</v>
      </c>
      <c r="H11" s="20">
        <v>9</v>
      </c>
      <c r="I11" s="23">
        <v>12</v>
      </c>
      <c r="K11" s="32">
        <v>9</v>
      </c>
      <c r="L11" s="85" t="s">
        <v>111</v>
      </c>
      <c r="M11" s="78" t="s">
        <v>118</v>
      </c>
      <c r="N11" s="94">
        <v>8</v>
      </c>
      <c r="O11" s="94">
        <v>8</v>
      </c>
      <c r="P11" s="110">
        <v>7</v>
      </c>
      <c r="Q11" s="78">
        <v>8</v>
      </c>
      <c r="R11" s="65">
        <v>6</v>
      </c>
      <c r="S11" s="65">
        <v>8</v>
      </c>
      <c r="T11" s="65">
        <f t="shared" si="1"/>
        <v>7.5</v>
      </c>
      <c r="U11" s="51">
        <v>0</v>
      </c>
      <c r="V11" s="20">
        <v>0</v>
      </c>
      <c r="W11" s="20">
        <v>0</v>
      </c>
      <c r="X11" s="20">
        <v>3</v>
      </c>
      <c r="Y11" s="20"/>
      <c r="Z11" s="20">
        <v>0</v>
      </c>
      <c r="AA11" s="20">
        <v>0</v>
      </c>
      <c r="AB11" s="20">
        <v>0</v>
      </c>
      <c r="AC11" s="20">
        <v>3</v>
      </c>
      <c r="AD11" s="20">
        <v>3</v>
      </c>
      <c r="AE11" s="20">
        <v>0</v>
      </c>
      <c r="AF11" s="20">
        <v>0</v>
      </c>
      <c r="AG11" s="20">
        <v>3</v>
      </c>
      <c r="AH11" s="20">
        <v>0</v>
      </c>
      <c r="AI11" s="20">
        <v>0</v>
      </c>
      <c r="AJ11" s="20">
        <v>3</v>
      </c>
      <c r="AK11" s="20">
        <v>0</v>
      </c>
      <c r="AL11" s="20">
        <v>3</v>
      </c>
      <c r="AM11" s="20">
        <v>0</v>
      </c>
      <c r="AN11" s="20">
        <v>3</v>
      </c>
      <c r="AO11" s="20">
        <v>3</v>
      </c>
      <c r="AP11" s="20">
        <v>0</v>
      </c>
      <c r="AQ11" s="87">
        <f t="shared" si="0"/>
        <v>24</v>
      </c>
      <c r="AR11" s="35"/>
      <c r="AS11" s="40">
        <f t="shared" si="2"/>
        <v>36.363636363636367</v>
      </c>
    </row>
    <row r="12" spans="2:45" s="12" customFormat="1" ht="16.5" thickBot="1" x14ac:dyDescent="0.3">
      <c r="B12" s="8"/>
      <c r="C12" s="9"/>
      <c r="D12" s="10"/>
      <c r="E12" s="10"/>
      <c r="F12" s="10"/>
      <c r="G12" s="10"/>
      <c r="H12" s="10"/>
      <c r="I12" s="11"/>
      <c r="K12" s="32">
        <v>10</v>
      </c>
      <c r="L12" s="127" t="s">
        <v>112</v>
      </c>
      <c r="M12" s="79">
        <v>4</v>
      </c>
      <c r="N12" s="90">
        <v>0</v>
      </c>
      <c r="O12" s="90">
        <v>0</v>
      </c>
      <c r="P12" s="112">
        <v>0</v>
      </c>
      <c r="Q12" s="80">
        <v>0</v>
      </c>
      <c r="R12" s="67">
        <v>0</v>
      </c>
      <c r="S12" s="67">
        <v>0</v>
      </c>
      <c r="T12" s="129">
        <f t="shared" si="1"/>
        <v>0</v>
      </c>
      <c r="U12" s="54">
        <v>0</v>
      </c>
      <c r="V12" s="14">
        <v>0</v>
      </c>
      <c r="W12" s="14">
        <v>0</v>
      </c>
      <c r="X12" s="14">
        <v>3</v>
      </c>
      <c r="Y12" s="14"/>
      <c r="Z12" s="14">
        <v>3</v>
      </c>
      <c r="AA12" s="14">
        <v>0</v>
      </c>
      <c r="AB12" s="14">
        <v>0</v>
      </c>
      <c r="AC12" s="14">
        <v>3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86">
        <f t="shared" si="0"/>
        <v>9</v>
      </c>
      <c r="AR12" s="42">
        <f>SUM(AQ8:AQ12)</f>
        <v>148</v>
      </c>
      <c r="AS12" s="40">
        <f t="shared" si="2"/>
        <v>13.636363636363637</v>
      </c>
    </row>
    <row r="13" spans="2:45" s="24" customFormat="1" ht="16.5" thickBot="1" x14ac:dyDescent="0.3">
      <c r="B13" s="21">
        <v>10</v>
      </c>
      <c r="C13" s="22"/>
      <c r="D13" s="20"/>
      <c r="E13" s="20" t="s">
        <v>22</v>
      </c>
      <c r="F13" s="20">
        <v>2</v>
      </c>
      <c r="G13" s="20" t="s">
        <v>23</v>
      </c>
      <c r="H13" s="20">
        <v>9</v>
      </c>
      <c r="I13" s="23">
        <v>12</v>
      </c>
      <c r="K13" s="18">
        <v>11</v>
      </c>
      <c r="L13" s="85" t="s">
        <v>113</v>
      </c>
      <c r="M13" s="74">
        <v>103</v>
      </c>
      <c r="N13" s="95">
        <v>8</v>
      </c>
      <c r="O13" s="95">
        <v>8</v>
      </c>
      <c r="P13" s="113">
        <v>7</v>
      </c>
      <c r="Q13" s="81">
        <v>8.5</v>
      </c>
      <c r="R13" s="68">
        <v>6</v>
      </c>
      <c r="S13" s="68">
        <v>8</v>
      </c>
      <c r="T13" s="68">
        <f t="shared" si="1"/>
        <v>7.583333333333333</v>
      </c>
      <c r="U13" s="49">
        <v>3</v>
      </c>
      <c r="V13" s="29">
        <v>3</v>
      </c>
      <c r="W13" s="29">
        <v>0</v>
      </c>
      <c r="X13" s="29">
        <v>3</v>
      </c>
      <c r="Y13" s="29"/>
      <c r="Z13" s="29">
        <v>3</v>
      </c>
      <c r="AA13" s="29">
        <v>0</v>
      </c>
      <c r="AB13" s="29">
        <v>3</v>
      </c>
      <c r="AC13" s="29">
        <v>3</v>
      </c>
      <c r="AD13" s="29">
        <v>2</v>
      </c>
      <c r="AE13" s="29">
        <v>2</v>
      </c>
      <c r="AF13" s="29">
        <v>2</v>
      </c>
      <c r="AG13" s="29">
        <v>3</v>
      </c>
      <c r="AH13" s="29">
        <v>0</v>
      </c>
      <c r="AI13" s="29">
        <v>0</v>
      </c>
      <c r="AJ13" s="29">
        <v>0</v>
      </c>
      <c r="AK13" s="29">
        <v>3</v>
      </c>
      <c r="AL13" s="29">
        <v>3</v>
      </c>
      <c r="AM13" s="29">
        <v>3</v>
      </c>
      <c r="AN13" s="29">
        <v>3</v>
      </c>
      <c r="AO13" s="29">
        <v>3</v>
      </c>
      <c r="AP13" s="29">
        <v>3</v>
      </c>
      <c r="AQ13" s="40">
        <f t="shared" si="0"/>
        <v>45</v>
      </c>
      <c r="AR13" s="35"/>
      <c r="AS13" s="40">
        <f t="shared" si="2"/>
        <v>68.181818181818187</v>
      </c>
    </row>
    <row r="14" spans="2:45" s="12" customFormat="1" ht="16.5" thickBot="1" x14ac:dyDescent="0.3">
      <c r="B14" s="8">
        <v>11</v>
      </c>
      <c r="C14" s="9"/>
      <c r="D14" s="10">
        <v>4</v>
      </c>
      <c r="E14" s="10" t="s">
        <v>24</v>
      </c>
      <c r="F14" s="10"/>
      <c r="G14" s="10" t="s">
        <v>25</v>
      </c>
      <c r="H14" s="10">
        <v>9</v>
      </c>
      <c r="I14" s="11">
        <v>12</v>
      </c>
      <c r="K14" s="18">
        <v>12</v>
      </c>
      <c r="L14" s="127" t="s">
        <v>114</v>
      </c>
      <c r="M14" s="73" t="s">
        <v>118</v>
      </c>
      <c r="N14" s="90">
        <v>2</v>
      </c>
      <c r="O14" s="90">
        <v>1</v>
      </c>
      <c r="P14" s="105">
        <v>0</v>
      </c>
      <c r="Q14" s="73">
        <v>0</v>
      </c>
      <c r="R14" s="60">
        <v>0</v>
      </c>
      <c r="S14" s="60">
        <v>0</v>
      </c>
      <c r="T14" s="127">
        <f t="shared" si="1"/>
        <v>0.5</v>
      </c>
      <c r="U14" s="50">
        <v>3</v>
      </c>
      <c r="V14" s="10">
        <v>3</v>
      </c>
      <c r="W14" s="10">
        <v>0</v>
      </c>
      <c r="X14" s="10">
        <v>3</v>
      </c>
      <c r="Y14" s="10"/>
      <c r="Z14" s="10">
        <v>3</v>
      </c>
      <c r="AA14" s="10">
        <v>0</v>
      </c>
      <c r="AB14" s="10">
        <v>0</v>
      </c>
      <c r="AC14" s="10">
        <v>3</v>
      </c>
      <c r="AD14" s="10">
        <v>0</v>
      </c>
      <c r="AE14" s="10">
        <v>3</v>
      </c>
      <c r="AF14" s="10">
        <v>3</v>
      </c>
      <c r="AG14" s="10">
        <v>0</v>
      </c>
      <c r="AH14" s="10">
        <v>1</v>
      </c>
      <c r="AI14" s="10">
        <v>3</v>
      </c>
      <c r="AJ14" s="10">
        <v>0</v>
      </c>
      <c r="AK14" s="10">
        <v>3</v>
      </c>
      <c r="AL14" s="10">
        <v>0</v>
      </c>
      <c r="AM14" s="10">
        <v>3</v>
      </c>
      <c r="AN14" s="10">
        <v>3</v>
      </c>
      <c r="AO14" s="10">
        <v>3</v>
      </c>
      <c r="AP14" s="10">
        <v>0</v>
      </c>
      <c r="AQ14" s="36">
        <f t="shared" si="0"/>
        <v>37</v>
      </c>
      <c r="AR14" s="36">
        <v>330</v>
      </c>
      <c r="AS14" s="40">
        <f t="shared" si="2"/>
        <v>56.060606060606062</v>
      </c>
    </row>
    <row r="15" spans="2:45" s="24" customFormat="1" ht="16.5" thickBot="1" x14ac:dyDescent="0.3">
      <c r="B15" s="21">
        <v>12</v>
      </c>
      <c r="C15" s="22"/>
      <c r="D15" s="20"/>
      <c r="E15" s="20" t="s">
        <v>26</v>
      </c>
      <c r="F15" s="20"/>
      <c r="G15" s="20" t="s">
        <v>27</v>
      </c>
      <c r="H15" s="20">
        <v>9</v>
      </c>
      <c r="I15" s="23">
        <v>12</v>
      </c>
      <c r="K15" s="18">
        <v>13</v>
      </c>
      <c r="L15" s="85" t="s">
        <v>115</v>
      </c>
      <c r="M15" s="74" t="s">
        <v>119</v>
      </c>
      <c r="N15" s="91">
        <v>9</v>
      </c>
      <c r="O15" s="91">
        <v>8.5</v>
      </c>
      <c r="P15" s="106">
        <v>9</v>
      </c>
      <c r="Q15" s="74">
        <v>9</v>
      </c>
      <c r="R15" s="61">
        <v>8</v>
      </c>
      <c r="S15" s="61">
        <v>7</v>
      </c>
      <c r="T15" s="61">
        <f t="shared" si="1"/>
        <v>8.4166666666666661</v>
      </c>
      <c r="U15" s="51">
        <v>3</v>
      </c>
      <c r="V15" s="20">
        <v>3</v>
      </c>
      <c r="W15" s="20">
        <v>3</v>
      </c>
      <c r="X15" s="20">
        <v>3</v>
      </c>
      <c r="Y15" s="20"/>
      <c r="Z15" s="20">
        <v>3</v>
      </c>
      <c r="AA15" s="20">
        <v>3</v>
      </c>
      <c r="AB15" s="20">
        <v>3</v>
      </c>
      <c r="AC15" s="20">
        <v>3</v>
      </c>
      <c r="AD15" s="20">
        <v>3</v>
      </c>
      <c r="AE15" s="20">
        <v>3</v>
      </c>
      <c r="AF15" s="20">
        <v>3</v>
      </c>
      <c r="AG15" s="20">
        <v>3</v>
      </c>
      <c r="AH15" s="20">
        <v>3</v>
      </c>
      <c r="AI15" s="20">
        <v>3</v>
      </c>
      <c r="AJ15" s="20">
        <v>3</v>
      </c>
      <c r="AK15" s="20">
        <v>3</v>
      </c>
      <c r="AL15" s="20">
        <v>3</v>
      </c>
      <c r="AM15" s="20">
        <v>3</v>
      </c>
      <c r="AN15" s="20">
        <v>3</v>
      </c>
      <c r="AO15" s="20">
        <v>3</v>
      </c>
      <c r="AP15" s="20">
        <v>3</v>
      </c>
      <c r="AQ15" s="35">
        <f t="shared" si="0"/>
        <v>63</v>
      </c>
      <c r="AR15" s="35">
        <v>66</v>
      </c>
      <c r="AS15" s="40">
        <f t="shared" si="2"/>
        <v>95.454545454545453</v>
      </c>
    </row>
    <row r="16" spans="2:45" s="12" customFormat="1" ht="16.5" thickBot="1" x14ac:dyDescent="0.3">
      <c r="B16" s="8">
        <v>13</v>
      </c>
      <c r="C16" s="9"/>
      <c r="D16" s="10"/>
      <c r="E16" s="10" t="s">
        <v>28</v>
      </c>
      <c r="F16" s="10">
        <v>3</v>
      </c>
      <c r="G16" s="10" t="s">
        <v>29</v>
      </c>
      <c r="H16" s="10">
        <v>9</v>
      </c>
      <c r="I16" s="11">
        <v>12</v>
      </c>
      <c r="K16" s="18">
        <v>14</v>
      </c>
      <c r="L16" s="60" t="s">
        <v>116</v>
      </c>
      <c r="M16" s="73" t="s">
        <v>119</v>
      </c>
      <c r="N16" s="90">
        <v>7</v>
      </c>
      <c r="O16" s="90">
        <v>8.5</v>
      </c>
      <c r="P16" s="105">
        <v>8</v>
      </c>
      <c r="Q16" s="73">
        <v>9</v>
      </c>
      <c r="R16" s="60">
        <v>7</v>
      </c>
      <c r="S16" s="60">
        <v>0</v>
      </c>
      <c r="T16" s="60">
        <f t="shared" si="1"/>
        <v>6.583333333333333</v>
      </c>
      <c r="U16" s="50">
        <v>3</v>
      </c>
      <c r="V16" s="10">
        <v>3</v>
      </c>
      <c r="W16" s="10">
        <v>0</v>
      </c>
      <c r="X16" s="10">
        <v>3</v>
      </c>
      <c r="Y16" s="10"/>
      <c r="Z16" s="10">
        <v>3</v>
      </c>
      <c r="AA16" s="10">
        <v>3</v>
      </c>
      <c r="AB16" s="10">
        <v>3</v>
      </c>
      <c r="AC16" s="10">
        <v>0</v>
      </c>
      <c r="AD16" s="10">
        <v>2</v>
      </c>
      <c r="AE16" s="10">
        <v>3</v>
      </c>
      <c r="AF16" s="10">
        <v>0</v>
      </c>
      <c r="AG16" s="10">
        <v>3</v>
      </c>
      <c r="AH16" s="10">
        <v>1</v>
      </c>
      <c r="AI16" s="10">
        <v>3</v>
      </c>
      <c r="AJ16" s="10">
        <v>3</v>
      </c>
      <c r="AK16" s="10">
        <v>3</v>
      </c>
      <c r="AL16" s="10">
        <v>3</v>
      </c>
      <c r="AM16" s="10">
        <v>0</v>
      </c>
      <c r="AN16" s="10">
        <v>0</v>
      </c>
      <c r="AO16" s="10">
        <v>3</v>
      </c>
      <c r="AP16" s="10">
        <v>0</v>
      </c>
      <c r="AQ16" s="36">
        <f t="shared" si="0"/>
        <v>42</v>
      </c>
      <c r="AR16" s="36"/>
      <c r="AS16" s="40">
        <f t="shared" si="2"/>
        <v>63.636363636363633</v>
      </c>
    </row>
    <row r="17" spans="2:55" s="24" customFormat="1" ht="16.5" thickBot="1" x14ac:dyDescent="0.3">
      <c r="B17" s="21">
        <v>14</v>
      </c>
      <c r="C17" s="22"/>
      <c r="D17" s="20">
        <v>5</v>
      </c>
      <c r="E17" s="20" t="s">
        <v>30</v>
      </c>
      <c r="F17" s="20"/>
      <c r="G17" s="20" t="s">
        <v>31</v>
      </c>
      <c r="H17" s="20">
        <v>9</v>
      </c>
      <c r="I17" s="23">
        <v>12</v>
      </c>
      <c r="K17" s="18">
        <v>15</v>
      </c>
      <c r="L17" s="69"/>
      <c r="M17" s="82"/>
      <c r="N17" s="96"/>
      <c r="O17" s="96"/>
      <c r="P17" s="114"/>
      <c r="Q17" s="82"/>
      <c r="R17" s="69"/>
      <c r="S17" s="69"/>
      <c r="T17" s="69">
        <f t="shared" si="1"/>
        <v>0</v>
      </c>
      <c r="U17" s="52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37">
        <f t="shared" si="0"/>
        <v>0</v>
      </c>
      <c r="AR17" s="41">
        <f>SUM(AQ13:AQ17)</f>
        <v>187</v>
      </c>
      <c r="AS17" s="40">
        <f t="shared" si="2"/>
        <v>0</v>
      </c>
    </row>
    <row r="18" spans="2:55" s="12" customFormat="1" ht="16.5" thickBot="1" x14ac:dyDescent="0.3">
      <c r="B18" s="8">
        <v>15</v>
      </c>
      <c r="C18" s="9"/>
      <c r="D18" s="10"/>
      <c r="E18" s="10" t="s">
        <v>32</v>
      </c>
      <c r="F18" s="10">
        <v>4</v>
      </c>
      <c r="G18" s="10" t="s">
        <v>33</v>
      </c>
      <c r="H18" s="10">
        <v>9</v>
      </c>
      <c r="I18" s="11">
        <v>12</v>
      </c>
      <c r="K18" s="33">
        <v>16</v>
      </c>
      <c r="L18" s="70"/>
      <c r="M18" s="83"/>
      <c r="N18" s="97"/>
      <c r="O18" s="97"/>
      <c r="P18" s="115"/>
      <c r="Q18" s="83"/>
      <c r="R18" s="70"/>
      <c r="S18" s="70"/>
      <c r="T18" s="83"/>
      <c r="U18" s="53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8">
        <f t="shared" si="0"/>
        <v>0</v>
      </c>
      <c r="AR18" s="36"/>
      <c r="AS18" s="40">
        <f t="shared" si="2"/>
        <v>0</v>
      </c>
    </row>
    <row r="19" spans="2:55" s="24" customFormat="1" ht="16.5" thickBot="1" x14ac:dyDescent="0.3">
      <c r="B19" s="21">
        <v>16</v>
      </c>
      <c r="C19" s="22"/>
      <c r="D19" s="20"/>
      <c r="E19" s="20" t="s">
        <v>34</v>
      </c>
      <c r="F19" s="20"/>
      <c r="G19" s="20" t="s">
        <v>35</v>
      </c>
      <c r="H19" s="20">
        <v>9</v>
      </c>
      <c r="I19" s="23">
        <v>12</v>
      </c>
      <c r="K19" s="33">
        <v>17</v>
      </c>
      <c r="L19" s="61"/>
      <c r="M19" s="74"/>
      <c r="N19" s="91"/>
      <c r="O19" s="91"/>
      <c r="P19" s="106"/>
      <c r="Q19" s="74"/>
      <c r="R19" s="61"/>
      <c r="S19" s="61"/>
      <c r="T19" s="74"/>
      <c r="U19" s="51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35">
        <f t="shared" si="0"/>
        <v>0</v>
      </c>
      <c r="AR19" s="35">
        <v>330</v>
      </c>
      <c r="AS19" s="40">
        <f t="shared" si="2"/>
        <v>0</v>
      </c>
    </row>
    <row r="20" spans="2:55" s="12" customFormat="1" ht="16.5" thickBot="1" x14ac:dyDescent="0.3">
      <c r="B20" s="8">
        <v>17</v>
      </c>
      <c r="C20" s="9"/>
      <c r="D20" s="10">
        <v>6</v>
      </c>
      <c r="E20" s="10" t="s">
        <v>36</v>
      </c>
      <c r="F20" s="10"/>
      <c r="G20" s="10" t="s">
        <v>37</v>
      </c>
      <c r="H20" s="10">
        <v>9</v>
      </c>
      <c r="I20" s="11">
        <v>12</v>
      </c>
      <c r="K20" s="33">
        <v>18</v>
      </c>
      <c r="L20" s="60"/>
      <c r="M20" s="73"/>
      <c r="N20" s="90"/>
      <c r="O20" s="90"/>
      <c r="P20" s="105"/>
      <c r="Q20" s="73"/>
      <c r="R20" s="60"/>
      <c r="S20" s="60"/>
      <c r="T20" s="73"/>
      <c r="U20" s="5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36">
        <f t="shared" si="0"/>
        <v>0</v>
      </c>
      <c r="AR20" s="36">
        <v>66</v>
      </c>
      <c r="AS20" s="40">
        <f t="shared" si="2"/>
        <v>0</v>
      </c>
    </row>
    <row r="21" spans="2:55" s="24" customFormat="1" ht="16.5" thickBot="1" x14ac:dyDescent="0.3">
      <c r="B21" s="21"/>
      <c r="C21" s="22"/>
      <c r="D21" s="20"/>
      <c r="E21" s="20"/>
      <c r="F21" s="20"/>
      <c r="G21" s="20"/>
      <c r="H21" s="20"/>
      <c r="I21" s="23"/>
      <c r="K21" s="33">
        <v>19</v>
      </c>
      <c r="L21" s="61"/>
      <c r="M21" s="74"/>
      <c r="N21" s="91"/>
      <c r="O21" s="91"/>
      <c r="P21" s="106"/>
      <c r="Q21" s="74"/>
      <c r="R21" s="61"/>
      <c r="S21" s="61"/>
      <c r="T21" s="74"/>
      <c r="U21" s="51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35">
        <f t="shared" si="0"/>
        <v>0</v>
      </c>
      <c r="AR21" s="35"/>
      <c r="AS21" s="40">
        <f t="shared" si="2"/>
        <v>0</v>
      </c>
      <c r="AT21" s="25"/>
      <c r="AU21" s="25"/>
      <c r="AV21" s="25"/>
      <c r="AW21" s="25"/>
      <c r="AX21" s="25"/>
      <c r="AY21" s="25"/>
      <c r="AZ21" s="25"/>
      <c r="BA21" s="25"/>
      <c r="BB21" s="25"/>
      <c r="BC21" s="25"/>
    </row>
    <row r="22" spans="2:55" s="12" customFormat="1" ht="16.5" thickBot="1" x14ac:dyDescent="0.3">
      <c r="B22" s="8">
        <v>18</v>
      </c>
      <c r="C22" s="9"/>
      <c r="D22" s="10"/>
      <c r="E22" s="10" t="s">
        <v>38</v>
      </c>
      <c r="F22" s="10"/>
      <c r="G22" s="10" t="s">
        <v>39</v>
      </c>
      <c r="H22" s="10">
        <v>9</v>
      </c>
      <c r="I22" s="11">
        <v>12</v>
      </c>
      <c r="K22" s="33">
        <v>20</v>
      </c>
      <c r="L22" s="71"/>
      <c r="M22" s="84"/>
      <c r="N22" s="98"/>
      <c r="O22" s="98"/>
      <c r="P22" s="116"/>
      <c r="Q22" s="84"/>
      <c r="R22" s="71"/>
      <c r="S22" s="71"/>
      <c r="T22" s="84"/>
      <c r="U22" s="5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39">
        <f t="shared" si="0"/>
        <v>0</v>
      </c>
      <c r="AR22" s="42">
        <f>SUM(AQ18:AQ22)</f>
        <v>0</v>
      </c>
      <c r="AS22" s="40">
        <f t="shared" si="2"/>
        <v>0</v>
      </c>
    </row>
    <row r="23" spans="2:55" s="24" customFormat="1" ht="16.5" thickBot="1" x14ac:dyDescent="0.3">
      <c r="B23" s="21">
        <v>19</v>
      </c>
      <c r="C23" s="22"/>
      <c r="D23" s="20"/>
      <c r="E23" s="20" t="s">
        <v>40</v>
      </c>
      <c r="F23" s="20"/>
      <c r="G23" s="20" t="s">
        <v>41</v>
      </c>
      <c r="H23" s="20">
        <v>9</v>
      </c>
      <c r="I23" s="23">
        <v>12</v>
      </c>
      <c r="K23" s="34">
        <v>21</v>
      </c>
      <c r="L23" s="68"/>
      <c r="M23" s="81"/>
      <c r="N23" s="95"/>
      <c r="O23" s="95"/>
      <c r="P23" s="113"/>
      <c r="Q23" s="81"/>
      <c r="R23" s="68"/>
      <c r="S23" s="68"/>
      <c r="T23" s="81"/>
      <c r="U23" s="58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5">
        <f t="shared" si="0"/>
        <v>0</v>
      </c>
      <c r="AR23" s="35"/>
      <c r="AS23" s="40">
        <f t="shared" si="2"/>
        <v>0</v>
      </c>
      <c r="AU23" s="26"/>
    </row>
    <row r="24" spans="2:55" s="12" customFormat="1" ht="16.5" thickBot="1" x14ac:dyDescent="0.3">
      <c r="B24" s="8">
        <v>20</v>
      </c>
      <c r="C24" s="9"/>
      <c r="D24" s="10">
        <v>7</v>
      </c>
      <c r="E24" s="10" t="s">
        <v>42</v>
      </c>
      <c r="F24" s="10"/>
      <c r="G24" s="10" t="s">
        <v>43</v>
      </c>
      <c r="H24" s="10">
        <v>9</v>
      </c>
      <c r="I24" s="11">
        <v>12</v>
      </c>
      <c r="K24" s="34">
        <v>22</v>
      </c>
      <c r="L24" s="60"/>
      <c r="M24" s="73"/>
      <c r="N24" s="90"/>
      <c r="O24" s="90"/>
      <c r="P24" s="105"/>
      <c r="Q24" s="73"/>
      <c r="R24" s="60"/>
      <c r="S24" s="60"/>
      <c r="T24" s="73"/>
      <c r="U24" s="5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36">
        <f t="shared" si="0"/>
        <v>0</v>
      </c>
      <c r="AR24" s="36">
        <v>396</v>
      </c>
      <c r="AS24" s="40">
        <f t="shared" si="2"/>
        <v>0</v>
      </c>
    </row>
    <row r="25" spans="2:55" s="24" customFormat="1" ht="16.5" thickBot="1" x14ac:dyDescent="0.3">
      <c r="B25" s="21">
        <v>21</v>
      </c>
      <c r="C25" s="22"/>
      <c r="D25" s="20"/>
      <c r="E25" s="20" t="s">
        <v>42</v>
      </c>
      <c r="F25" s="20"/>
      <c r="G25" s="20" t="s">
        <v>43</v>
      </c>
      <c r="H25" s="20">
        <v>9</v>
      </c>
      <c r="I25" s="23">
        <v>12</v>
      </c>
      <c r="K25" s="34">
        <v>23</v>
      </c>
      <c r="L25" s="61"/>
      <c r="M25" s="74"/>
      <c r="N25" s="91"/>
      <c r="O25" s="91"/>
      <c r="P25" s="106"/>
      <c r="Q25" s="74"/>
      <c r="R25" s="61"/>
      <c r="S25" s="61"/>
      <c r="T25" s="74"/>
      <c r="U25" s="51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35">
        <f t="shared" si="0"/>
        <v>0</v>
      </c>
      <c r="AR25" s="35">
        <v>66</v>
      </c>
      <c r="AS25" s="40">
        <f t="shared" si="2"/>
        <v>0</v>
      </c>
    </row>
    <row r="26" spans="2:55" s="12" customFormat="1" ht="16.5" thickBot="1" x14ac:dyDescent="0.3">
      <c r="B26" s="8">
        <v>22</v>
      </c>
      <c r="C26" s="9"/>
      <c r="D26" s="10"/>
      <c r="E26" s="10" t="s">
        <v>42</v>
      </c>
      <c r="F26" s="10"/>
      <c r="G26" s="10" t="s">
        <v>43</v>
      </c>
      <c r="H26" s="10">
        <v>9</v>
      </c>
      <c r="I26" s="11">
        <v>12</v>
      </c>
      <c r="K26" s="34">
        <v>24</v>
      </c>
      <c r="L26" s="60"/>
      <c r="M26" s="73"/>
      <c r="N26" s="90"/>
      <c r="O26" s="90"/>
      <c r="P26" s="105"/>
      <c r="Q26" s="73"/>
      <c r="R26" s="60"/>
      <c r="S26" s="60"/>
      <c r="T26" s="73"/>
      <c r="U26" s="5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36">
        <f t="shared" si="0"/>
        <v>0</v>
      </c>
      <c r="AR26" s="36"/>
      <c r="AS26" s="40">
        <f t="shared" si="2"/>
        <v>0</v>
      </c>
    </row>
    <row r="27" spans="2:55" s="24" customFormat="1" ht="16.5" thickBot="1" x14ac:dyDescent="0.3">
      <c r="B27" s="21">
        <v>23</v>
      </c>
      <c r="C27" s="22"/>
      <c r="D27" s="20">
        <v>8</v>
      </c>
      <c r="E27" s="20" t="s">
        <v>42</v>
      </c>
      <c r="F27" s="20"/>
      <c r="G27" s="20" t="s">
        <v>43</v>
      </c>
      <c r="H27" s="20">
        <v>9</v>
      </c>
      <c r="I27" s="23">
        <v>12</v>
      </c>
      <c r="K27" s="34">
        <v>25</v>
      </c>
      <c r="L27" s="69"/>
      <c r="M27" s="82"/>
      <c r="N27" s="96"/>
      <c r="O27" s="96"/>
      <c r="P27" s="114"/>
      <c r="Q27" s="82"/>
      <c r="R27" s="69"/>
      <c r="S27" s="69"/>
      <c r="T27" s="82"/>
      <c r="U27" s="52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37">
        <f t="shared" si="0"/>
        <v>0</v>
      </c>
      <c r="AR27" s="41">
        <f>SUM(AQ23:AQ28)</f>
        <v>57</v>
      </c>
      <c r="AS27" s="40">
        <f t="shared" si="2"/>
        <v>0</v>
      </c>
    </row>
    <row r="28" spans="2:55" s="12" customFormat="1" ht="16.5" thickBot="1" x14ac:dyDescent="0.3">
      <c r="B28" s="8">
        <v>24</v>
      </c>
      <c r="C28" s="9"/>
      <c r="D28" s="10"/>
      <c r="E28" s="10" t="s">
        <v>42</v>
      </c>
      <c r="F28" s="10"/>
      <c r="G28" s="10" t="s">
        <v>43</v>
      </c>
      <c r="H28" s="10">
        <v>9</v>
      </c>
      <c r="I28" s="11">
        <v>12</v>
      </c>
      <c r="L28" s="45"/>
      <c r="M28" s="46"/>
      <c r="N28" s="99"/>
      <c r="O28" s="99"/>
      <c r="P28" s="117"/>
      <c r="Q28" s="46"/>
      <c r="R28" s="46"/>
      <c r="S28" s="46"/>
      <c r="T28" s="46"/>
      <c r="U28" s="46">
        <v>0</v>
      </c>
      <c r="V28" s="46">
        <v>0</v>
      </c>
      <c r="W28" s="46">
        <v>0</v>
      </c>
      <c r="X28" s="46">
        <v>3</v>
      </c>
      <c r="Y28" s="46">
        <v>3</v>
      </c>
      <c r="Z28" s="46">
        <v>3</v>
      </c>
      <c r="AA28" s="46">
        <v>3</v>
      </c>
      <c r="AB28" s="46">
        <v>3</v>
      </c>
      <c r="AC28" s="46">
        <v>3</v>
      </c>
      <c r="AD28" s="46">
        <v>3</v>
      </c>
      <c r="AE28" s="46">
        <v>3</v>
      </c>
      <c r="AF28" s="46">
        <v>3</v>
      </c>
      <c r="AG28" s="46">
        <v>3</v>
      </c>
      <c r="AH28" s="46">
        <v>3</v>
      </c>
      <c r="AI28" s="46">
        <v>3</v>
      </c>
      <c r="AJ28" s="46">
        <v>3</v>
      </c>
      <c r="AK28" s="46">
        <v>3</v>
      </c>
      <c r="AL28" s="46">
        <v>3</v>
      </c>
      <c r="AM28" s="46">
        <v>3</v>
      </c>
      <c r="AN28" s="46">
        <v>3</v>
      </c>
      <c r="AO28" s="46">
        <v>3</v>
      </c>
      <c r="AP28" s="46">
        <v>3</v>
      </c>
      <c r="AQ28" s="46">
        <f t="shared" si="0"/>
        <v>57</v>
      </c>
      <c r="AR28" s="47"/>
      <c r="AS28" s="40">
        <f t="shared" si="2"/>
        <v>86.36363636363636</v>
      </c>
    </row>
    <row r="29" spans="2:55" x14ac:dyDescent="0.25">
      <c r="B29" s="6">
        <v>25</v>
      </c>
      <c r="C29" s="2"/>
      <c r="D29" s="1"/>
      <c r="E29" s="1" t="s">
        <v>44</v>
      </c>
      <c r="F29" s="1"/>
      <c r="G29" s="1" t="s">
        <v>45</v>
      </c>
      <c r="H29" s="1">
        <v>9</v>
      </c>
      <c r="I29" s="7">
        <v>12</v>
      </c>
      <c r="L29" s="25" t="s">
        <v>117</v>
      </c>
      <c r="M29" s="25">
        <f>29*15</f>
        <v>435</v>
      </c>
      <c r="N29" s="100"/>
      <c r="O29" s="100"/>
      <c r="P29" s="118"/>
      <c r="Q29" s="25"/>
      <c r="R29" s="25"/>
      <c r="S29" s="25"/>
      <c r="T29" s="25"/>
    </row>
    <row r="30" spans="2:55" s="12" customFormat="1" x14ac:dyDescent="0.25">
      <c r="B30" s="8">
        <v>26</v>
      </c>
      <c r="C30" s="9"/>
      <c r="D30" s="10">
        <v>9</v>
      </c>
      <c r="E30" s="10" t="s">
        <v>46</v>
      </c>
      <c r="F30" s="10"/>
      <c r="G30" s="10" t="s">
        <v>94</v>
      </c>
      <c r="H30" s="10">
        <v>9</v>
      </c>
      <c r="I30" s="11">
        <v>12</v>
      </c>
      <c r="L30" s="12" t="s">
        <v>99</v>
      </c>
      <c r="M30" s="12">
        <f>M29*500</f>
        <v>217500</v>
      </c>
      <c r="N30" s="101"/>
      <c r="O30" s="101"/>
      <c r="P30" s="119"/>
    </row>
    <row r="31" spans="2:55" x14ac:dyDescent="0.25">
      <c r="B31" s="6">
        <v>27</v>
      </c>
      <c r="C31" s="2"/>
      <c r="D31" s="1"/>
      <c r="E31" s="1" t="s">
        <v>46</v>
      </c>
      <c r="F31" s="1"/>
      <c r="G31" s="1" t="s">
        <v>93</v>
      </c>
      <c r="H31" s="1">
        <v>9</v>
      </c>
      <c r="I31" s="7">
        <v>12</v>
      </c>
    </row>
    <row r="32" spans="2:55" s="12" customFormat="1" x14ac:dyDescent="0.25">
      <c r="B32" s="8">
        <v>28</v>
      </c>
      <c r="C32" s="9"/>
      <c r="D32" s="10">
        <v>10</v>
      </c>
      <c r="E32" s="10" t="s">
        <v>92</v>
      </c>
      <c r="F32" s="10"/>
      <c r="G32" s="10" t="s">
        <v>95</v>
      </c>
      <c r="H32" s="10">
        <v>9</v>
      </c>
      <c r="I32" s="11">
        <v>12</v>
      </c>
      <c r="J32" s="12" t="s">
        <v>52</v>
      </c>
      <c r="N32" s="101"/>
      <c r="O32" s="101"/>
      <c r="P32" s="119"/>
    </row>
    <row r="33" spans="1:55" ht="16.5" thickBot="1" x14ac:dyDescent="0.3">
      <c r="B33" s="6">
        <v>29</v>
      </c>
      <c r="C33" s="2"/>
      <c r="D33" s="1"/>
      <c r="E33" s="1" t="s">
        <v>92</v>
      </c>
      <c r="F33" s="1"/>
      <c r="G33" s="1" t="s">
        <v>96</v>
      </c>
      <c r="H33" s="1">
        <f>SUM(H3:H32)</f>
        <v>252</v>
      </c>
      <c r="I33" s="7">
        <f>SUM(I3:I32)</f>
        <v>336</v>
      </c>
      <c r="J33">
        <v>480</v>
      </c>
    </row>
    <row r="34" spans="1:55" x14ac:dyDescent="0.25">
      <c r="A34" s="12"/>
      <c r="B34" s="8">
        <v>30</v>
      </c>
      <c r="C34" s="9"/>
      <c r="D34" s="10"/>
      <c r="E34" s="10" t="s">
        <v>47</v>
      </c>
      <c r="F34" s="10"/>
      <c r="G34" s="10" t="s">
        <v>94</v>
      </c>
      <c r="H34" s="10" t="s">
        <v>53</v>
      </c>
      <c r="I34" s="11"/>
      <c r="M34">
        <v>1</v>
      </c>
      <c r="V34">
        <v>2142012068</v>
      </c>
      <c r="AT34" s="3"/>
      <c r="AU34" s="4" t="s">
        <v>87</v>
      </c>
      <c r="AV34" s="4" t="s">
        <v>79</v>
      </c>
      <c r="AW34" s="4" t="s">
        <v>80</v>
      </c>
      <c r="AX34" s="4" t="s">
        <v>81</v>
      </c>
      <c r="AY34" s="4" t="s">
        <v>82</v>
      </c>
      <c r="AZ34" s="4" t="s">
        <v>83</v>
      </c>
      <c r="BA34" s="4" t="s">
        <v>84</v>
      </c>
      <c r="BB34" s="4" t="s">
        <v>85</v>
      </c>
      <c r="BC34" s="5" t="s">
        <v>86</v>
      </c>
    </row>
    <row r="35" spans="1:55" x14ac:dyDescent="0.25">
      <c r="B35" s="16">
        <v>31</v>
      </c>
      <c r="C35" s="2"/>
      <c r="D35" s="1">
        <v>11</v>
      </c>
      <c r="E35" s="1" t="s">
        <v>47</v>
      </c>
      <c r="F35" s="1"/>
      <c r="G35" s="1" t="s">
        <v>96</v>
      </c>
      <c r="H35" s="1" t="s">
        <v>54</v>
      </c>
      <c r="I35" s="7"/>
      <c r="M35">
        <v>2</v>
      </c>
      <c r="V35">
        <v>2142011221</v>
      </c>
      <c r="AT35" s="21" t="s">
        <v>91</v>
      </c>
      <c r="AU35" s="20" t="s">
        <v>88</v>
      </c>
      <c r="AV35" s="20"/>
      <c r="AW35" s="20"/>
      <c r="AX35" s="20"/>
      <c r="AY35" s="20"/>
      <c r="AZ35" s="20"/>
      <c r="BA35" s="20"/>
      <c r="BB35" s="20"/>
      <c r="BC35" s="23"/>
    </row>
    <row r="36" spans="1:55" ht="16.5" thickBot="1" x14ac:dyDescent="0.3">
      <c r="A36" s="12"/>
      <c r="B36" s="13">
        <v>32</v>
      </c>
      <c r="C36" s="17"/>
      <c r="D36" s="14"/>
      <c r="E36" s="14" t="s">
        <v>48</v>
      </c>
      <c r="F36" s="14"/>
      <c r="G36" s="14" t="s">
        <v>49</v>
      </c>
      <c r="H36" s="14">
        <f>I33*500</f>
        <v>168000</v>
      </c>
      <c r="I36" s="15"/>
      <c r="M36">
        <v>3</v>
      </c>
      <c r="V36">
        <v>2113039957</v>
      </c>
      <c r="AT36" s="8"/>
      <c r="AU36" s="10" t="s">
        <v>89</v>
      </c>
      <c r="AV36" s="10"/>
      <c r="AW36" s="10"/>
      <c r="AX36" s="10"/>
      <c r="AY36" s="10"/>
      <c r="AZ36" s="10"/>
      <c r="BA36" s="10"/>
      <c r="BB36" s="10"/>
      <c r="BC36" s="11"/>
    </row>
    <row r="37" spans="1:55" x14ac:dyDescent="0.25">
      <c r="M37">
        <v>4</v>
      </c>
      <c r="V37">
        <v>2122013907</v>
      </c>
      <c r="AT37" s="21"/>
      <c r="AU37" s="20" t="s">
        <v>90</v>
      </c>
      <c r="AV37" s="20"/>
      <c r="AW37" s="20"/>
      <c r="AX37" s="20"/>
      <c r="AY37" s="20"/>
      <c r="AZ37" s="20"/>
      <c r="BA37" s="20"/>
      <c r="BB37" s="20"/>
      <c r="BC37" s="2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H28"/>
  <sheetViews>
    <sheetView topLeftCell="A7" workbookViewId="0">
      <selection activeCell="F27" sqref="F27"/>
    </sheetView>
  </sheetViews>
  <sheetFormatPr baseColWidth="10" defaultRowHeight="15.75" x14ac:dyDescent="0.25"/>
  <cols>
    <col min="6" max="6" width="24" bestFit="1" customWidth="1"/>
    <col min="7" max="7" width="14.875" bestFit="1" customWidth="1"/>
    <col min="8" max="8" width="116.875" bestFit="1" customWidth="1"/>
    <col min="10" max="10" width="11.875" bestFit="1" customWidth="1"/>
  </cols>
  <sheetData>
    <row r="7" spans="6:8" ht="16.5" thickBot="1" x14ac:dyDescent="0.3"/>
    <row r="8" spans="6:8" x14ac:dyDescent="0.25">
      <c r="F8" s="135" t="s">
        <v>165</v>
      </c>
      <c r="G8" s="132"/>
      <c r="H8" s="130"/>
    </row>
    <row r="9" spans="6:8" x14ac:dyDescent="0.25">
      <c r="F9" s="136" t="s">
        <v>127</v>
      </c>
      <c r="G9" s="133" t="s">
        <v>141</v>
      </c>
      <c r="H9" s="7" t="s">
        <v>166</v>
      </c>
    </row>
    <row r="10" spans="6:8" x14ac:dyDescent="0.25">
      <c r="F10" s="136" t="s">
        <v>128</v>
      </c>
      <c r="G10" s="133" t="s">
        <v>141</v>
      </c>
      <c r="H10" s="7" t="s">
        <v>147</v>
      </c>
    </row>
    <row r="11" spans="6:8" x14ac:dyDescent="0.25">
      <c r="F11" s="136" t="s">
        <v>129</v>
      </c>
      <c r="G11" s="133" t="s">
        <v>141</v>
      </c>
      <c r="H11" s="7" t="s">
        <v>148</v>
      </c>
    </row>
    <row r="12" spans="6:8" x14ac:dyDescent="0.25">
      <c r="F12" s="136" t="s">
        <v>130</v>
      </c>
      <c r="G12" s="133" t="s">
        <v>141</v>
      </c>
      <c r="H12" s="7" t="s">
        <v>149</v>
      </c>
    </row>
    <row r="13" spans="6:8" x14ac:dyDescent="0.25">
      <c r="F13" s="136" t="s">
        <v>131</v>
      </c>
      <c r="G13" s="133" t="s">
        <v>140</v>
      </c>
      <c r="H13" s="7" t="s">
        <v>150</v>
      </c>
    </row>
    <row r="14" spans="6:8" x14ac:dyDescent="0.25">
      <c r="F14" s="136" t="s">
        <v>132</v>
      </c>
      <c r="G14" s="133" t="s">
        <v>142</v>
      </c>
      <c r="H14" s="7" t="s">
        <v>151</v>
      </c>
    </row>
    <row r="15" spans="6:8" x14ac:dyDescent="0.25">
      <c r="F15" s="136" t="s">
        <v>133</v>
      </c>
      <c r="G15" s="133" t="s">
        <v>143</v>
      </c>
      <c r="H15" s="7" t="s">
        <v>152</v>
      </c>
    </row>
    <row r="16" spans="6:8" x14ac:dyDescent="0.25">
      <c r="F16" s="136" t="s">
        <v>134</v>
      </c>
      <c r="G16" s="133" t="s">
        <v>144</v>
      </c>
      <c r="H16" s="7" t="s">
        <v>153</v>
      </c>
    </row>
    <row r="17" spans="6:8" x14ac:dyDescent="0.25">
      <c r="F17" s="136" t="s">
        <v>135</v>
      </c>
      <c r="G17" s="133" t="s">
        <v>145</v>
      </c>
      <c r="H17" s="7" t="s">
        <v>154</v>
      </c>
    </row>
    <row r="18" spans="6:8" x14ac:dyDescent="0.25">
      <c r="F18" s="136" t="s">
        <v>136</v>
      </c>
      <c r="G18" s="133" t="s">
        <v>145</v>
      </c>
      <c r="H18" s="7" t="s">
        <v>155</v>
      </c>
    </row>
    <row r="19" spans="6:8" x14ac:dyDescent="0.25">
      <c r="F19" s="136" t="s">
        <v>137</v>
      </c>
      <c r="G19" s="133" t="s">
        <v>146</v>
      </c>
      <c r="H19" s="7" t="s">
        <v>156</v>
      </c>
    </row>
    <row r="20" spans="6:8" x14ac:dyDescent="0.25">
      <c r="F20" s="136" t="s">
        <v>138</v>
      </c>
      <c r="G20" s="133" t="s">
        <v>145</v>
      </c>
      <c r="H20" s="7" t="s">
        <v>157</v>
      </c>
    </row>
    <row r="21" spans="6:8" ht="16.5" thickBot="1" x14ac:dyDescent="0.3">
      <c r="F21" s="137" t="s">
        <v>139</v>
      </c>
      <c r="G21" s="134" t="s">
        <v>145</v>
      </c>
      <c r="H21" s="131" t="s">
        <v>158</v>
      </c>
    </row>
    <row r="22" spans="6:8" ht="16.5" thickBot="1" x14ac:dyDescent="0.3">
      <c r="F22" s="138"/>
      <c r="G22" s="140"/>
      <c r="H22" s="141"/>
    </row>
    <row r="23" spans="6:8" x14ac:dyDescent="0.25">
      <c r="F23" s="139" t="s">
        <v>159</v>
      </c>
      <c r="G23" s="142"/>
      <c r="H23" s="5"/>
    </row>
    <row r="24" spans="6:8" x14ac:dyDescent="0.25">
      <c r="F24" s="136" t="s">
        <v>160</v>
      </c>
      <c r="G24" s="133"/>
      <c r="H24" s="7"/>
    </row>
    <row r="25" spans="6:8" x14ac:dyDescent="0.25">
      <c r="F25" s="136" t="s">
        <v>161</v>
      </c>
      <c r="G25" s="133"/>
      <c r="H25" s="7"/>
    </row>
    <row r="26" spans="6:8" x14ac:dyDescent="0.25">
      <c r="F26" s="136" t="s">
        <v>162</v>
      </c>
      <c r="G26" s="133"/>
      <c r="H26" s="7"/>
    </row>
    <row r="27" spans="6:8" x14ac:dyDescent="0.25">
      <c r="F27" s="136" t="s">
        <v>163</v>
      </c>
      <c r="G27" s="133"/>
      <c r="H27" s="7"/>
    </row>
    <row r="28" spans="6:8" ht="16.5" thickBot="1" x14ac:dyDescent="0.3">
      <c r="F28" s="137" t="s">
        <v>164</v>
      </c>
      <c r="G28" s="134"/>
      <c r="H28" s="1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Sahagun</dc:creator>
  <cp:lastModifiedBy>Laura</cp:lastModifiedBy>
  <dcterms:created xsi:type="dcterms:W3CDTF">2013-04-12T17:05:19Z</dcterms:created>
  <dcterms:modified xsi:type="dcterms:W3CDTF">2020-04-20T18:52:41Z</dcterms:modified>
</cp:coreProperties>
</file>